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тр.1" sheetId="1" r:id="rId1"/>
    <sheet name="стр.2_4" sheetId="2" r:id="rId2"/>
    <sheet name="стр.5_6" sheetId="3" r:id="rId3"/>
  </sheets>
  <definedNames>
    <definedName name="Excel_BuiltIn_Print_Area" localSheetId="0">'стр.1'!$A$1:$EY$40</definedName>
    <definedName name="Excel_BuiltIn_Print_Area" localSheetId="1">'стр.2_4'!$A$1:$EY$92</definedName>
    <definedName name="Excel_BuiltIn_Print_Area" localSheetId="2">'стр.5_6'!$A$1:$FE$60</definedName>
    <definedName name="Excel_BuiltIn_Print_Titles" localSheetId="1">'стр.2_4'!$14:$14</definedName>
    <definedName name="Excel_BuiltIn_Print_Titles" localSheetId="2">'стр.5_6'!$6:$6</definedName>
    <definedName name="_xlnm.Print_Titles" localSheetId="1">'стр.2_4'!$14:$14</definedName>
    <definedName name="_xlnm.Print_Titles" localSheetId="2">'стр.5_6'!$6:$6</definedName>
    <definedName name="_xlnm.Print_Area" localSheetId="0">'стр.1'!$A$1:$EY$40</definedName>
    <definedName name="_xlnm.Print_Area" localSheetId="1">'стр.2_4'!$A$1:$EY$92</definedName>
    <definedName name="_xlnm.Print_Area" localSheetId="2">'стр.5_6'!$A$1:$FE$60</definedName>
  </definedNames>
  <calcPr fullCalcOnLoad="1"/>
</workbook>
</file>

<file path=xl/sharedStrings.xml><?xml version="1.0" encoding="utf-8"?>
<sst xmlns="http://schemas.openxmlformats.org/spreadsheetml/2006/main" count="352" uniqueCount="263">
  <si>
    <t>Приложение № 11</t>
  </si>
  <si>
    <t>Утверждено</t>
  </si>
  <si>
    <t>Приказом Росстата</t>
  </si>
  <si>
    <t>от 27.07.2018 № 462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</si>
  <si>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</si>
  <si>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</si>
  <si>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предоставления первичных статистических данных,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</si>
  <si>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>ВОЗМОЖНО ПРЕДОСТАВЛЕНИЕ В ЭЛЕКТРОННОМ ВИДЕ</t>
  </si>
  <si>
    <t>СВЕДЕНИЯ О РАБОТЕ ОРГАНИЗАЦИЙ, ОКАЗЫВАЮЩИХ УСЛУГИ В СФЕРЕ</t>
  </si>
  <si>
    <t>ЖИЛИЩНО-КОММУНАЛЬНОГО ХОЗЯЙСТВА, В УСЛОВИЯХ РЕФОРМЫ</t>
  </si>
  <si>
    <t xml:space="preserve">за январь - </t>
  </si>
  <si>
    <t>март</t>
  </si>
  <si>
    <t>19</t>
  </si>
  <si>
    <t xml:space="preserve"> г.</t>
  </si>
  <si>
    <t>(нарастающим итогом)</t>
  </si>
  <si>
    <t>Предоставляют:</t>
  </si>
  <si>
    <t>Сроки предоставления</t>
  </si>
  <si>
    <t>Форма № 22-ЖКХ (жилище)</t>
  </si>
  <si>
    <t>юридические лица: органы местного самоуправления, жилищные организации</t>
  </si>
  <si>
    <t>на 30 день 
после отчетного периода</t>
  </si>
  <si>
    <t>Приказ Росстата:
Об утверждении формы
от 27.07.2018 № 462
О внесении изменений (при наличии)</t>
  </si>
  <si>
    <t>независимо от формы собственности и организационно-правовой формы (включая</t>
  </si>
  <si>
    <t>управляющие организации, ЖК, ЖСК, ТСЖ и другие), а также организации,</t>
  </si>
  <si>
    <t>осуществляющие начисление платы за жилое помещение и коммунальные услуги</t>
  </si>
  <si>
    <t>(информационно-расчетные центры и тому подобное), региональные операторы по</t>
  </si>
  <si>
    <t>проведению капитального ремонта многоквартирных домов и многоотраслевые</t>
  </si>
  <si>
    <t xml:space="preserve">от </t>
  </si>
  <si>
    <t>№</t>
  </si>
  <si>
    <t>организации в части жилищных услуг:</t>
  </si>
  <si>
    <t>-</t>
  </si>
  <si>
    <t>территориальному органу Росстата в субъекте Российской Федерации
по установленному им адресу</t>
  </si>
  <si>
    <t>Квартальная</t>
  </si>
  <si>
    <t>Наименование отчитывающейся организации</t>
  </si>
  <si>
    <t>Общество с ограниченной ответственностью «Меркурий» (ООО «Меркурий»)</t>
  </si>
  <si>
    <t>Почтовый адрес</t>
  </si>
  <si>
    <t>426008, Удмуртская Республика, город Ижевск, улица Первомайская, дом 111, оф. 23.</t>
  </si>
  <si>
    <t>Код
формы
по ОКУД</t>
  </si>
  <si>
    <t>Код</t>
  </si>
  <si>
    <t>отчитывающейся организации по ОКПО
(для территориально обособленного подразделения и головного подразделения юридического лица - идентификационный номер)</t>
  </si>
  <si>
    <t>0609226</t>
  </si>
  <si>
    <t>334455232</t>
  </si>
  <si>
    <t>Раздел 1. Объем коммунальных ресурсов и услуг в натуральном выражении</t>
  </si>
  <si>
    <t>Коды по ОКЕИ: кубический метр - 113; гигакалория - 233; киловатт-час - 245; килограмм - 166</t>
  </si>
  <si>
    <t>№
строки</t>
  </si>
  <si>
    <r>
      <rPr>
        <sz val="10"/>
        <rFont val="Times New Roman"/>
        <family val="1"/>
      </rPr>
      <t>Подано холодной воды, м</t>
    </r>
    <r>
      <rPr>
        <vertAlign val="superscript"/>
        <sz val="10"/>
        <rFont val="Times New Roman"/>
        <family val="1"/>
      </rPr>
      <t>3</t>
    </r>
  </si>
  <si>
    <r>
      <rPr>
        <sz val="10"/>
        <rFont val="Times New Roman"/>
        <family val="1"/>
      </rPr>
      <t>Подано горячей 
воды, м</t>
    </r>
    <r>
      <rPr>
        <vertAlign val="superscript"/>
        <sz val="10"/>
        <rFont val="Times New Roman"/>
        <family val="1"/>
      </rPr>
      <t>3</t>
    </r>
  </si>
  <si>
    <r>
      <rPr>
        <sz val="10"/>
        <rFont val="Times New Roman"/>
        <family val="1"/>
      </rPr>
      <t>Сброшено сточных 
вод, м</t>
    </r>
    <r>
      <rPr>
        <vertAlign val="superscript"/>
        <sz val="10"/>
        <rFont val="Times New Roman"/>
        <family val="1"/>
      </rPr>
      <t>3</t>
    </r>
  </si>
  <si>
    <t>Подано теплоэнергии, Гкал</t>
  </si>
  <si>
    <t>Подано электроэнергии, кВт ч</t>
  </si>
  <si>
    <t>Подано газа</t>
  </si>
  <si>
    <t>на
отопление *</t>
  </si>
  <si>
    <t>на горячее водоснабжение</t>
  </si>
  <si>
    <r>
      <rPr>
        <sz val="10"/>
        <rFont val="Times New Roman"/>
        <family val="1"/>
      </rPr>
      <t>сетевого, м</t>
    </r>
    <r>
      <rPr>
        <vertAlign val="superscript"/>
        <sz val="10"/>
        <rFont val="Times New Roman"/>
        <family val="1"/>
      </rPr>
      <t>3</t>
    </r>
  </si>
  <si>
    <t>сжижен-
ного, кг</t>
  </si>
  <si>
    <t>Населению, проживающему в многоквартирных домах</t>
  </si>
  <si>
    <t>01</t>
  </si>
  <si>
    <t>из них на использование и содержание общего имущества в многоквартирных домах</t>
  </si>
  <si>
    <t>02</t>
  </si>
  <si>
    <t>Х</t>
  </si>
  <si>
    <t>* Кроме того, поставка твердого топлива (03)</t>
  </si>
  <si>
    <t xml:space="preserve"> т усл. топл. (код по ОКЕИ: тонна условного топлива - 172).</t>
  </si>
  <si>
    <t>Раздел 2. Основные показатели финансово-хозяйственной деятельности жилищных организаций</t>
  </si>
  <si>
    <t>Код по ОКЕИ: тысяча рублей - 384</t>
  </si>
  <si>
    <t>Исполнители коммунальных услуг</t>
  </si>
  <si>
    <t>Прочие</t>
  </si>
  <si>
    <t>ДОХОДЫ И РАСХОДЫ</t>
  </si>
  <si>
    <t>ОБЩАЯ СУММА ДОХОДОВ С УЧЕТОМ ФИНАНСИРОВАНИЯ ИЗ БЮДЖЕТОВ ВСЕХ УРОВНЕЙ - ВСЕГО</t>
  </si>
  <si>
    <t>04</t>
  </si>
  <si>
    <t>ВЫСТАВЛЕНО НАСЕЛЕНИЮ</t>
  </si>
  <si>
    <t xml:space="preserve">в том числе: </t>
  </si>
  <si>
    <t>05</t>
  </si>
  <si>
    <t>по основному виду деятельности</t>
  </si>
  <si>
    <t>из них:</t>
  </si>
  <si>
    <t>06</t>
  </si>
  <si>
    <t>от оказания коммунальных услуг</t>
  </si>
  <si>
    <t>07</t>
  </si>
  <si>
    <t>холодное водоснабжение</t>
  </si>
  <si>
    <t>горячее водоснабжение</t>
  </si>
  <si>
    <t>08</t>
  </si>
  <si>
    <t>водоотведение</t>
  </si>
  <si>
    <t>09</t>
  </si>
  <si>
    <t>отопление</t>
  </si>
  <si>
    <t>10</t>
  </si>
  <si>
    <t>электроснабжение</t>
  </si>
  <si>
    <t>11</t>
  </si>
  <si>
    <t>газоснабжение</t>
  </si>
  <si>
    <t>12</t>
  </si>
  <si>
    <t>за содержание жилого помещения</t>
  </si>
  <si>
    <t>13</t>
  </si>
  <si>
    <t>14</t>
  </si>
  <si>
    <t>за управление многоквартирным домом</t>
  </si>
  <si>
    <t>за содержание и текущий ремонт общего имущества в многоквартирном доме</t>
  </si>
  <si>
    <t>15</t>
  </si>
  <si>
    <t>за коммунальные ресурсы, потребляемые на использование и содержание общего имущества в многоквартирном доме</t>
  </si>
  <si>
    <t>16</t>
  </si>
  <si>
    <t>за услуги, не относящиеся к основному виду деятельности</t>
  </si>
  <si>
    <t>17</t>
  </si>
  <si>
    <t>ОБЩАЯ СУММА РАСХОДОВ ПО РЕАЛИЗАЦИИ УСЛУГ - ВСЕГО</t>
  </si>
  <si>
    <t>18</t>
  </si>
  <si>
    <t>ВЫСТАВЛЕНО ТСЖ</t>
  </si>
  <si>
    <t>в том числе по основному виду деятельности</t>
  </si>
  <si>
    <t>20</t>
  </si>
  <si>
    <t>затраты на приобретение коммунальных ресурсов, всего</t>
  </si>
  <si>
    <t>21</t>
  </si>
  <si>
    <t>22</t>
  </si>
  <si>
    <t>23</t>
  </si>
  <si>
    <t>24</t>
  </si>
  <si>
    <t>25</t>
  </si>
  <si>
    <t>26</t>
  </si>
  <si>
    <t>затраты на использование и содержание жилого помещения</t>
  </si>
  <si>
    <t>27</t>
  </si>
  <si>
    <t>28</t>
  </si>
  <si>
    <t>затраты на управление многоквартирным домом</t>
  </si>
  <si>
    <t>затраты на содержание и текущий ремонт общего имущества в многоквартирном доме</t>
  </si>
  <si>
    <t>29</t>
  </si>
  <si>
    <t>затраты на коммунальные ресурсы, потребляемые на использование и содержание общего имущества в многоквартирном доме</t>
  </si>
  <si>
    <t>30</t>
  </si>
  <si>
    <t>ОБЪЕМЫ И НАПРАВЛЕНИЯ ИСПОЛЬЗОВАНИЯ ФИНАНСОВЫХ СРЕДСТВ</t>
  </si>
  <si>
    <t>Фактические объемы финансирования из бюджетов всех уровней - всего</t>
  </si>
  <si>
    <t>31</t>
  </si>
  <si>
    <t>32</t>
  </si>
  <si>
    <t>на компенсацию разницы между экономически обоснованными тарифами (ценами) и действующими тарифами (ценами) для населения</t>
  </si>
  <si>
    <t>ДЕБИТОРСКАЯ И КРЕДИТОРСКАЯ ЗАДОЛЖЕННОСТЬ</t>
  </si>
  <si>
    <t>ДОЛГ НАСЕЛЕНИЯ</t>
  </si>
  <si>
    <t>Дебиторская задолженность, всего</t>
  </si>
  <si>
    <t>33</t>
  </si>
  <si>
    <t>34</t>
  </si>
  <si>
    <t>граждан по оплате коммунальных услуг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</si>
  <si>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</si>
  <si>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</si>
  <si>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</si>
  <si>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</si>
  <si>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</si>
  <si>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</si>
  <si>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</si>
  <si>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</si>
  <si>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</si>
  <si>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на коммунальные ресурсы, потребляемые на использование и содержание общего имущества в многоквартирном доме</t>
  </si>
  <si>
    <t>44</t>
  </si>
  <si>
    <t>из строки 33 безнадежная</t>
  </si>
  <si>
    <t>45</t>
  </si>
  <si>
    <t>из нее:</t>
  </si>
  <si>
    <t>46</t>
  </si>
  <si>
    <t>граждан по оплате коммунальных услуг (из строки 34)</t>
  </si>
  <si>
    <t>за содержание жилого помещения (из строки 41)</t>
  </si>
  <si>
    <t>47</t>
  </si>
  <si>
    <t>Кредиторская задолженность, всего</t>
  </si>
  <si>
    <t>48</t>
  </si>
  <si>
    <t>ДОЛГ ТСЖ</t>
  </si>
  <si>
    <t>49</t>
  </si>
  <si>
    <t>ресурсоснабжающим организациям за поставленные коммунальные ресурсы</t>
  </si>
  <si>
    <t>50</t>
  </si>
  <si>
    <t>51</t>
  </si>
  <si>
    <t>52</t>
  </si>
  <si>
    <t>53</t>
  </si>
  <si>
    <t>54</t>
  </si>
  <si>
    <t>55</t>
  </si>
  <si>
    <t>56</t>
  </si>
  <si>
    <t>из строки 48 в том числе долгосрочная просроченная задолженность</t>
  </si>
  <si>
    <t>57</t>
  </si>
  <si>
    <t>из строки 49 в том числе долгосрочная просроченная задолженность ресурсоснабжающим организациям</t>
  </si>
  <si>
    <t>58</t>
  </si>
  <si>
    <t>Раздел 3. Средства на капитальный ремонт общего имущества в многоквартирном доме (фонд капитального ремонта)</t>
  </si>
  <si>
    <t>№ 
строки</t>
  </si>
  <si>
    <t>Региональный
оператор</t>
  </si>
  <si>
    <t>Владельцы
спецсчета</t>
  </si>
  <si>
    <t>2</t>
  </si>
  <si>
    <t>Начислено взносов на капитальный ремонт</t>
  </si>
  <si>
    <t>59</t>
  </si>
  <si>
    <t>Оплачено взносов на капитальный ремонт</t>
  </si>
  <si>
    <t>60</t>
  </si>
  <si>
    <t>Фактические расходы на проведение капитального ремонта</t>
  </si>
  <si>
    <t>61</t>
  </si>
  <si>
    <t>в том числе бюджетное финансирование</t>
  </si>
  <si>
    <t>62</t>
  </si>
  <si>
    <t>Раздел 4. Оплата населением жилого помещения и коммунальных услуг</t>
  </si>
  <si>
    <t>Коды по ОКЕИ: тысяча рублей - 384; квадратный метр - 055</t>
  </si>
  <si>
    <t>Виды услуг</t>
  </si>
  <si>
    <t>Начислено (предъявлено) жилищно-коммунальных платежей населению,
тыс. руб.</t>
  </si>
  <si>
    <t>Фактически оплачено,
тыс. руб.</t>
  </si>
  <si>
    <t>Размер платы, рассчитанный по экономически обоснованным тарифам (ценам),
тыс. руб.</t>
  </si>
  <si>
    <t>Возмещение населением затрат по оплате жилого помещения и коммунальных услуг, по установленным для населения тарифам,
тыс. руб.</t>
  </si>
  <si>
    <r>
      <rPr>
        <sz val="10"/>
        <rFont val="Times New Roman"/>
        <family val="1"/>
      </rPr>
      <t>Обслуживаемый жилищный фонд,
м</t>
    </r>
    <r>
      <rPr>
        <vertAlign val="superscript"/>
        <sz val="10"/>
        <rFont val="Times New Roman"/>
        <family val="1"/>
      </rPr>
      <t>2</t>
    </r>
  </si>
  <si>
    <t>Всего</t>
  </si>
  <si>
    <t>в том числе оплата задолженности за предыдущие периоды</t>
  </si>
  <si>
    <t>Плата за жилое помещение
(сумма строк 64, 65)</t>
  </si>
  <si>
    <t>63</t>
  </si>
  <si>
    <t>64</t>
  </si>
  <si>
    <t>плата за пользование жилым помещением (плата за найм)</t>
  </si>
  <si>
    <t>содержание жилого помещения</t>
  </si>
  <si>
    <t>65</t>
  </si>
  <si>
    <t>в том числе:</t>
  </si>
  <si>
    <t>66</t>
  </si>
  <si>
    <t>в жилых домах со всеми видами</t>
  </si>
  <si>
    <t>благоустройства, включая лифты</t>
  </si>
  <si>
    <t>и мусоропроводы</t>
  </si>
  <si>
    <t>67</t>
  </si>
  <si>
    <t>благоустройства, кроме лифтов</t>
  </si>
  <si>
    <t>и/или мусоропроводов</t>
  </si>
  <si>
    <t>из строки 65 в том числе</t>
  </si>
  <si>
    <t>68</t>
  </si>
  <si>
    <t>коммунальные ресурсы,</t>
  </si>
  <si>
    <t>потребляемые на использование</t>
  </si>
  <si>
    <t>и содержание общего</t>
  </si>
  <si>
    <t>имущества в многоквартирном</t>
  </si>
  <si>
    <t>доме</t>
  </si>
  <si>
    <t>Капитальный ремонт</t>
  </si>
  <si>
    <t>69</t>
  </si>
  <si>
    <t>Плата за коммунальные услуги в жилых помещениях
(сумма строк 71 - 75, 78, 79, 81 - 83)</t>
  </si>
  <si>
    <t>70</t>
  </si>
  <si>
    <t>71</t>
  </si>
  <si>
    <t>72</t>
  </si>
  <si>
    <t>73</t>
  </si>
  <si>
    <t>74</t>
  </si>
  <si>
    <t>75</t>
  </si>
  <si>
    <t>76</t>
  </si>
  <si>
    <t>в домах с газовыми плитами</t>
  </si>
  <si>
    <t>в домах с электроплитами</t>
  </si>
  <si>
    <t>77</t>
  </si>
  <si>
    <t>газоснабжение сетевым газом</t>
  </si>
  <si>
    <t>78</t>
  </si>
  <si>
    <t>газоснабжение сжиженным газом</t>
  </si>
  <si>
    <t>79</t>
  </si>
  <si>
    <t>поставка бытового газа в баллонах</t>
  </si>
  <si>
    <t>80</t>
  </si>
  <si>
    <t>поставка твердого топлива
при наличии печного отопления</t>
  </si>
  <si>
    <t>81</t>
  </si>
  <si>
    <t>уголь</t>
  </si>
  <si>
    <t>дрова</t>
  </si>
  <si>
    <t>82</t>
  </si>
  <si>
    <t>обращение с твердыми коммунальными отходами</t>
  </si>
  <si>
    <t>83</t>
  </si>
  <si>
    <t>Итого плата за жилое помещение, капитальный ремонт и коммунальные услуги (сумма строк 63, 69 и 70)</t>
  </si>
  <si>
    <t>84</t>
  </si>
  <si>
    <r>
      <rPr>
        <b/>
        <sz val="12"/>
        <rFont val="Times New Roman"/>
        <family val="1"/>
      </rP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</si>
  <si>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Коммунальный ресурс</t>
  </si>
  <si>
    <r>
      <rPr>
        <sz val="10"/>
        <rFont val="Times New Roman"/>
        <family val="1"/>
      </rPr>
      <t>Общая площадь жилых помещений в многоквартирных жилых домах, в которые поставляется коммунальный ресурс, м</t>
    </r>
    <r>
      <rPr>
        <vertAlign val="superscript"/>
        <sz val="10"/>
        <rFont val="Times New Roman"/>
        <family val="1"/>
      </rPr>
      <t>2</t>
    </r>
  </si>
  <si>
    <r>
      <rPr>
        <sz val="10"/>
        <rFont val="Times New Roman"/>
        <family val="1"/>
      </rPr>
      <t>Общая площадь помещений общего пользования в многоквартирных жилых домах, в которые поставляется коммунальный ресурс, м</t>
    </r>
    <r>
      <rPr>
        <vertAlign val="superscript"/>
        <sz val="10"/>
        <rFont val="Times New Roman"/>
        <family val="1"/>
      </rPr>
      <t>2</t>
    </r>
  </si>
  <si>
    <r>
      <rPr>
        <sz val="10"/>
        <rFont val="Times New Roman"/>
        <family val="1"/>
      </rPr>
      <t>Общая площадь многоквартирных жилых домов, в которые поставляется коммунальный ресурс, м</t>
    </r>
    <r>
      <rPr>
        <vertAlign val="superscript"/>
        <sz val="10"/>
        <rFont val="Times New Roman"/>
        <family val="1"/>
      </rPr>
      <t>2</t>
    </r>
  </si>
  <si>
    <t>Электрическая энергия</t>
  </si>
  <si>
    <t>85</t>
  </si>
  <si>
    <t>Тепловая энергия</t>
  </si>
  <si>
    <t>86</t>
  </si>
  <si>
    <t>Должностное лицо, ответственное за</t>
  </si>
  <si>
    <t>предоставление первичных статистических</t>
  </si>
  <si>
    <t>данных (лицо, уполномоченное</t>
  </si>
  <si>
    <t>предоставлять первичные статистические</t>
  </si>
  <si>
    <t>Председатель правления</t>
  </si>
  <si>
    <t>Романов Павел Петрович</t>
  </si>
  <si>
    <t>Романов</t>
  </si>
  <si>
    <t>данные от имени юридического лица)</t>
  </si>
  <si>
    <t>(должность)</t>
  </si>
  <si>
    <t>(Ф.И.О.)</t>
  </si>
  <si>
    <t>(подпись)</t>
  </si>
  <si>
    <t>+7(3412)-66-66-66</t>
  </si>
  <si>
    <t>E-mail:</t>
  </si>
  <si>
    <t>123456@mail.ru</t>
  </si>
  <si>
    <t>«</t>
  </si>
  <si>
    <t>»</t>
  </si>
  <si>
    <t>апреля</t>
  </si>
  <si>
    <t xml:space="preserve"> 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</si>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</sst>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7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8"/>
      <name val="Times New Roman"/>
      <family val="1"/>
    </font>
    <font>
      <sz val="8"/>
      <name val="Times New Roman"/>
      <family val="1"/>
    </font>
    <font>
      <sz val="13"/>
      <color indexed="1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i/>
      <sz val="10"/>
      <color indexed="18"/>
      <name val="Times New Roman"/>
      <family val="1"/>
    </font>
    <font>
      <u val="single"/>
      <sz val="10"/>
      <color indexed="3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justify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49" fontId="4" fillId="0" borderId="28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9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3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31" xfId="0" applyFont="1" applyBorder="1" applyAlignment="1">
      <alignment/>
    </xf>
    <xf numFmtId="0" fontId="9" fillId="0" borderId="30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9" fillId="0" borderId="32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49" fontId="4" fillId="33" borderId="26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26" xfId="0" applyNumberFormat="1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49" fontId="2" fillId="0" borderId="2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49" fontId="2" fillId="0" borderId="28" xfId="0" applyNumberFormat="1" applyFont="1" applyFill="1" applyBorder="1" applyAlignment="1">
      <alignment horizontal="center"/>
    </xf>
    <xf numFmtId="49" fontId="2" fillId="0" borderId="26" xfId="0" applyNumberFormat="1" applyFont="1" applyBorder="1" applyAlignment="1">
      <alignment horizontal="right" vertical="top"/>
    </xf>
    <xf numFmtId="0" fontId="2" fillId="0" borderId="27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4" fillId="0" borderId="28" xfId="0" applyFont="1" applyBorder="1" applyAlignment="1">
      <alignment horizontal="left"/>
    </xf>
    <xf numFmtId="49" fontId="4" fillId="0" borderId="28" xfId="0" applyNumberFormat="1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/>
    </xf>
    <xf numFmtId="0" fontId="2" fillId="0" borderId="28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left" wrapText="1" indent="2"/>
    </xf>
    <xf numFmtId="0" fontId="2" fillId="0" borderId="30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37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left" wrapText="1"/>
    </xf>
    <xf numFmtId="0" fontId="9" fillId="0" borderId="3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5" xfId="0" applyFont="1" applyBorder="1" applyAlignment="1">
      <alignment horizontal="left" indent="4"/>
    </xf>
    <xf numFmtId="0" fontId="2" fillId="0" borderId="27" xfId="0" applyFont="1" applyBorder="1" applyAlignment="1">
      <alignment horizontal="left" indent="1"/>
    </xf>
    <xf numFmtId="0" fontId="2" fillId="0" borderId="27" xfId="0" applyFont="1" applyBorder="1" applyAlignment="1">
      <alignment horizontal="left" indent="2"/>
    </xf>
    <xf numFmtId="0" fontId="2" fillId="0" borderId="27" xfId="0" applyFont="1" applyBorder="1" applyAlignment="1">
      <alignment horizontal="left" indent="3"/>
    </xf>
    <xf numFmtId="49" fontId="2" fillId="0" borderId="32" xfId="0" applyNumberFormat="1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7" xfId="0" applyFont="1" applyBorder="1" applyAlignment="1">
      <alignment horizontal="left" wrapText="1" indent="3"/>
    </xf>
    <xf numFmtId="0" fontId="2" fillId="0" borderId="25" xfId="0" applyFont="1" applyBorder="1" applyAlignment="1">
      <alignment horizontal="left" indent="5"/>
    </xf>
    <xf numFmtId="0" fontId="2" fillId="0" borderId="27" xfId="0" applyFont="1" applyBorder="1" applyAlignment="1">
      <alignment horizontal="left" indent="4"/>
    </xf>
    <xf numFmtId="0" fontId="2" fillId="0" borderId="37" xfId="0" applyFont="1" applyBorder="1" applyAlignment="1">
      <alignment horizontal="left" wrapText="1" indent="4"/>
    </xf>
    <xf numFmtId="0" fontId="2" fillId="0" borderId="30" xfId="0" applyFont="1" applyBorder="1" applyAlignment="1">
      <alignment horizontal="center" wrapText="1"/>
    </xf>
    <xf numFmtId="0" fontId="2" fillId="0" borderId="37" xfId="0" applyFont="1" applyFill="1" applyBorder="1" applyAlignment="1">
      <alignment horizontal="center"/>
    </xf>
    <xf numFmtId="0" fontId="2" fillId="0" borderId="25" xfId="0" applyFont="1" applyBorder="1" applyAlignment="1">
      <alignment horizontal="left" indent="2"/>
    </xf>
    <xf numFmtId="0" fontId="2" fillId="0" borderId="27" xfId="0" applyFont="1" applyBorder="1" applyAlignment="1">
      <alignment horizontal="left" wrapText="1" indent="1"/>
    </xf>
    <xf numFmtId="164" fontId="9" fillId="0" borderId="37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left" indent="3"/>
    </xf>
    <xf numFmtId="164" fontId="9" fillId="0" borderId="27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top"/>
    </xf>
    <xf numFmtId="0" fontId="2" fillId="0" borderId="37" xfId="0" applyFont="1" applyBorder="1" applyAlignment="1">
      <alignment/>
    </xf>
    <xf numFmtId="0" fontId="9" fillId="0" borderId="30" xfId="0" applyFont="1" applyFill="1" applyBorder="1" applyAlignment="1">
      <alignment horizontal="center"/>
    </xf>
    <xf numFmtId="0" fontId="2" fillId="0" borderId="27" xfId="0" applyFont="1" applyBorder="1" applyAlignment="1">
      <alignment horizontal="left" wrapText="1" indent="2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Border="1" applyAlignment="1">
      <alignment wrapText="1"/>
    </xf>
    <xf numFmtId="0" fontId="9" fillId="0" borderId="32" xfId="0" applyFont="1" applyFill="1" applyBorder="1" applyAlignment="1">
      <alignment horizontal="center"/>
    </xf>
    <xf numFmtId="0" fontId="2" fillId="0" borderId="21" xfId="0" applyFont="1" applyBorder="1" applyAlignment="1">
      <alignment horizontal="left" indent="2"/>
    </xf>
    <xf numFmtId="0" fontId="2" fillId="0" borderId="21" xfId="0" applyFont="1" applyBorder="1" applyAlignment="1">
      <alignment horizontal="left" indent="3"/>
    </xf>
    <xf numFmtId="0" fontId="2" fillId="0" borderId="27" xfId="0" applyFont="1" applyBorder="1" applyAlignment="1">
      <alignment horizontal="left" wrapText="1" indent="3"/>
    </xf>
    <xf numFmtId="0" fontId="2" fillId="0" borderId="37" xfId="0" applyFont="1" applyBorder="1" applyAlignment="1">
      <alignment horizontal="left" indent="1"/>
    </xf>
    <xf numFmtId="0" fontId="2" fillId="0" borderId="37" xfId="0" applyFont="1" applyBorder="1" applyAlignment="1">
      <alignment horizontal="left" indent="2"/>
    </xf>
    <xf numFmtId="0" fontId="2" fillId="0" borderId="25" xfId="0" applyFont="1" applyBorder="1" applyAlignment="1">
      <alignment horizontal="left" wrapText="1" indent="1"/>
    </xf>
    <xf numFmtId="0" fontId="2" fillId="0" borderId="37" xfId="0" applyFont="1" applyBorder="1" applyAlignment="1">
      <alignment horizontal="left" wrapText="1" indent="1"/>
    </xf>
    <xf numFmtId="0" fontId="2" fillId="0" borderId="3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 vertical="top"/>
    </xf>
    <xf numFmtId="49" fontId="9" fillId="0" borderId="26" xfId="0" applyNumberFormat="1" applyFont="1" applyBorder="1" applyAlignment="1">
      <alignment horizontal="center"/>
    </xf>
    <xf numFmtId="49" fontId="12" fillId="0" borderId="26" xfId="42" applyNumberFormat="1" applyFont="1" applyFill="1" applyBorder="1" applyAlignment="1" applyProtection="1">
      <alignment horizontal="center"/>
      <protection/>
    </xf>
    <xf numFmtId="49" fontId="9" fillId="0" borderId="26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215B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123456@mail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view="pageLayout" zoomScaleSheetLayoutView="10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12.75">
      <c r="EY1" s="2" t="s">
        <v>0</v>
      </c>
    </row>
    <row r="2" spans="137:155" ht="11.25" customHeight="1"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2" t="s">
        <v>1</v>
      </c>
    </row>
    <row r="3" spans="136:155" ht="11.25" customHeight="1"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2" t="s">
        <v>2</v>
      </c>
    </row>
    <row r="4" spans="136:155" ht="11.25" customHeight="1"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2" t="s">
        <v>3</v>
      </c>
    </row>
    <row r="5" ht="3" customHeight="1"/>
    <row r="6" spans="19:137" ht="18.75" customHeight="1">
      <c r="S6" s="79" t="s">
        <v>4</v>
      </c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</row>
    <row r="7" ht="10.5" customHeight="1"/>
    <row r="8" spans="19:137" ht="15" customHeight="1">
      <c r="S8" s="80" t="s">
        <v>5</v>
      </c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</row>
    <row r="9" ht="10.5" customHeight="1"/>
    <row r="10" spans="1:256" s="5" customFormat="1" ht="5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81" t="s">
        <v>6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ht="10.5" customHeight="1"/>
    <row r="12" spans="19:137" ht="15" customHeight="1">
      <c r="S12" s="80" t="s">
        <v>7</v>
      </c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</row>
    <row r="13" ht="10.5" customHeight="1"/>
    <row r="14" spans="1:127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82" t="s">
        <v>8</v>
      </c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</row>
    <row r="15" spans="1:127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83" t="s">
        <v>9</v>
      </c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</row>
    <row r="16" spans="1:127" ht="12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7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9"/>
      <c r="BP16" s="9"/>
      <c r="BQ16" s="9"/>
      <c r="BR16" s="9"/>
      <c r="BS16" s="10" t="s">
        <v>10</v>
      </c>
      <c r="BT16" s="84" t="s">
        <v>11</v>
      </c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5">
        <v>20</v>
      </c>
      <c r="CI16" s="85"/>
      <c r="CJ16" s="85"/>
      <c r="CK16" s="85"/>
      <c r="CL16" s="86" t="s">
        <v>12</v>
      </c>
      <c r="CM16" s="86"/>
      <c r="CN16" s="86"/>
      <c r="CO16" s="11" t="s">
        <v>13</v>
      </c>
      <c r="CP16" s="9"/>
      <c r="CQ16" s="9"/>
      <c r="CR16" s="9"/>
      <c r="CS16" s="8"/>
      <c r="CT16" s="8"/>
      <c r="CU16" s="8"/>
      <c r="CV16" s="8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8"/>
      <c r="DR16" s="8"/>
      <c r="DS16" s="8"/>
      <c r="DT16" s="8"/>
      <c r="DU16" s="8"/>
      <c r="DV16" s="8"/>
      <c r="DW16" s="12"/>
    </row>
    <row r="17" spans="29:127" s="13" customFormat="1" ht="14.25" customHeight="1">
      <c r="AC17" s="14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6"/>
      <c r="BC17" s="16"/>
      <c r="BD17" s="16"/>
      <c r="BE17" s="16"/>
      <c r="BF17" s="16"/>
      <c r="BG17" s="16"/>
      <c r="BH17" s="16"/>
      <c r="BI17" s="87" t="s">
        <v>14</v>
      </c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16"/>
      <c r="CS17" s="16"/>
      <c r="CT17" s="16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7"/>
    </row>
    <row r="18" spans="19:153" s="13" customFormat="1" ht="15" customHeight="1"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21"/>
      <c r="DO18" s="21"/>
      <c r="DP18" s="21"/>
      <c r="DQ18" s="21"/>
      <c r="DR18" s="21"/>
      <c r="DS18" s="19"/>
      <c r="DT18" s="19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</row>
    <row r="19" spans="1:256" s="4" customFormat="1" ht="16.5" customHeight="1">
      <c r="A19" s="80" t="s">
        <v>15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 t="s">
        <v>16</v>
      </c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1"/>
      <c r="DO19" s="22"/>
      <c r="DP19" s="23"/>
      <c r="DQ19" s="22"/>
      <c r="DR19" s="23"/>
      <c r="DS19" s="88" t="s">
        <v>17</v>
      </c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155" ht="12" customHeight="1">
      <c r="A20" s="24"/>
      <c r="B20" s="25" t="s">
        <v>18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6"/>
      <c r="CG20" s="89" t="s">
        <v>19</v>
      </c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P20" s="90" t="s">
        <v>20</v>
      </c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</row>
    <row r="21" spans="1:155" ht="10.5" customHeight="1">
      <c r="A21" s="28"/>
      <c r="B21" s="29" t="s">
        <v>21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30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</row>
    <row r="22" spans="1:155" ht="10.5" customHeight="1">
      <c r="A22" s="28"/>
      <c r="B22" s="29" t="s">
        <v>22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30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</row>
    <row r="23" spans="1:155" ht="10.5" customHeight="1">
      <c r="A23" s="28"/>
      <c r="B23" s="29" t="s">
        <v>23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30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</row>
    <row r="24" spans="1:155" ht="10.5" customHeight="1">
      <c r="A24" s="28"/>
      <c r="B24" s="29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30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</row>
    <row r="25" spans="1:155" ht="10.5" customHeight="1">
      <c r="A25" s="28"/>
      <c r="B25" s="29" t="s">
        <v>25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30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31"/>
      <c r="DO25" s="31"/>
      <c r="DP25" s="32"/>
      <c r="DQ25" s="32"/>
      <c r="DR25" s="32"/>
      <c r="DS25" s="32"/>
      <c r="DT25" s="32"/>
      <c r="DV25" s="32"/>
      <c r="DW25" s="91" t="s">
        <v>26</v>
      </c>
      <c r="DX25" s="91"/>
      <c r="DY25" s="91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3" t="s">
        <v>27</v>
      </c>
      <c r="EL25" s="93"/>
      <c r="EM25" s="93"/>
      <c r="EN25" s="93"/>
      <c r="EO25" s="92"/>
      <c r="EP25" s="92"/>
      <c r="EQ25" s="92"/>
      <c r="ER25" s="92"/>
      <c r="ES25" s="32"/>
      <c r="EU25" s="32"/>
      <c r="EV25" s="32"/>
      <c r="EW25" s="32"/>
      <c r="EX25" s="32"/>
      <c r="EY25" s="32"/>
    </row>
    <row r="26" spans="1:155" ht="2.25" customHeight="1">
      <c r="A26" s="28"/>
      <c r="B26" s="94" t="s">
        <v>28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31"/>
      <c r="DO26" s="31"/>
      <c r="DP26" s="32"/>
      <c r="DQ26" s="32"/>
      <c r="DR26" s="32"/>
      <c r="DS26" s="32"/>
      <c r="DT26" s="32"/>
      <c r="DV26" s="32"/>
      <c r="DW26" s="91"/>
      <c r="DX26" s="91"/>
      <c r="DY26" s="91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3"/>
      <c r="EL26" s="93"/>
      <c r="EM26" s="93"/>
      <c r="EN26" s="93"/>
      <c r="EO26" s="92"/>
      <c r="EP26" s="92"/>
      <c r="EQ26" s="92"/>
      <c r="ER26" s="92"/>
      <c r="ES26" s="32"/>
      <c r="EU26" s="32"/>
      <c r="EV26" s="32"/>
      <c r="EW26" s="32"/>
      <c r="EX26" s="32"/>
      <c r="EY26" s="32"/>
    </row>
    <row r="27" spans="1:155" ht="8.25" customHeight="1">
      <c r="A27" s="28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31"/>
      <c r="DO27" s="31"/>
      <c r="DP27" s="32"/>
      <c r="DQ27" s="32"/>
      <c r="DR27" s="32"/>
      <c r="DS27" s="32"/>
      <c r="DT27" s="32"/>
      <c r="DV27" s="32"/>
      <c r="DW27" s="91" t="s">
        <v>26</v>
      </c>
      <c r="DX27" s="91"/>
      <c r="DY27" s="91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3" t="s">
        <v>27</v>
      </c>
      <c r="EL27" s="93"/>
      <c r="EM27" s="93"/>
      <c r="EN27" s="93"/>
      <c r="EO27" s="95"/>
      <c r="EP27" s="95"/>
      <c r="EQ27" s="95"/>
      <c r="ER27" s="95"/>
      <c r="ES27" s="32"/>
      <c r="EU27" s="32"/>
      <c r="EV27" s="32"/>
      <c r="EW27" s="32"/>
      <c r="EX27" s="32"/>
      <c r="EY27" s="32"/>
    </row>
    <row r="28" spans="1:155" ht="4.5" customHeight="1">
      <c r="A28" s="28"/>
      <c r="B28" s="96" t="s">
        <v>29</v>
      </c>
      <c r="C28" s="96"/>
      <c r="D28" s="96"/>
      <c r="E28" s="96"/>
      <c r="F28" s="97" t="s">
        <v>30</v>
      </c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31"/>
      <c r="DO28" s="31"/>
      <c r="DP28" s="32"/>
      <c r="DQ28" s="32"/>
      <c r="DR28" s="32"/>
      <c r="DS28" s="32"/>
      <c r="DT28" s="32"/>
      <c r="DV28" s="32"/>
      <c r="DW28" s="91"/>
      <c r="DX28" s="91"/>
      <c r="DY28" s="91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3"/>
      <c r="EL28" s="93"/>
      <c r="EM28" s="93"/>
      <c r="EN28" s="93"/>
      <c r="EO28" s="95"/>
      <c r="EP28" s="95"/>
      <c r="EQ28" s="95"/>
      <c r="ER28" s="95"/>
      <c r="ES28" s="32"/>
      <c r="EU28" s="32"/>
      <c r="EV28" s="32"/>
      <c r="EW28" s="32"/>
      <c r="EX28" s="32"/>
      <c r="EY28" s="32"/>
    </row>
    <row r="29" spans="1:155" ht="6" customHeight="1">
      <c r="A29" s="28"/>
      <c r="B29" s="96"/>
      <c r="C29" s="96"/>
      <c r="D29" s="96"/>
      <c r="E29" s="96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31"/>
      <c r="DO29" s="31"/>
      <c r="DP29" s="32"/>
      <c r="DQ29" s="32"/>
      <c r="DR29" s="32"/>
      <c r="DS29" s="32"/>
      <c r="DT29" s="32"/>
      <c r="DV29" s="32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2"/>
      <c r="EU29" s="32"/>
      <c r="EV29" s="32"/>
      <c r="EW29" s="32"/>
      <c r="EX29" s="32"/>
      <c r="EY29" s="32"/>
    </row>
    <row r="30" spans="1:155" ht="10.5" customHeight="1">
      <c r="A30" s="28"/>
      <c r="B30" s="96"/>
      <c r="C30" s="96"/>
      <c r="D30" s="96"/>
      <c r="E30" s="96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31"/>
      <c r="DO30" s="31"/>
      <c r="DP30" s="32"/>
      <c r="DQ30" s="32"/>
      <c r="DR30" s="32"/>
      <c r="DS30" s="32"/>
      <c r="DT30" s="32"/>
      <c r="DV30" s="98" t="s">
        <v>31</v>
      </c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U30" s="32"/>
      <c r="EV30" s="32"/>
      <c r="EW30" s="32"/>
      <c r="EX30" s="32"/>
      <c r="EY30" s="32"/>
    </row>
    <row r="31" spans="1:155" ht="7.5" customHeight="1">
      <c r="A31" s="34"/>
      <c r="B31" s="96"/>
      <c r="C31" s="96"/>
      <c r="D31" s="96"/>
      <c r="E31" s="96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31"/>
      <c r="DO31" s="31"/>
      <c r="DP31" s="32"/>
      <c r="DQ31" s="35"/>
      <c r="DR31" s="35"/>
      <c r="DS31" s="35"/>
      <c r="DT31" s="35"/>
      <c r="DU31" s="36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36"/>
      <c r="EU31" s="35"/>
      <c r="EV31" s="35"/>
      <c r="EW31" s="35"/>
      <c r="EX31" s="35"/>
      <c r="EY31" s="35"/>
    </row>
    <row r="32" ht="15" customHeight="1"/>
    <row r="33" spans="1:155" ht="14.25" customHeight="1">
      <c r="A33" s="37"/>
      <c r="B33" s="99" t="s">
        <v>32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100" t="s">
        <v>33</v>
      </c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38"/>
      <c r="ES33" s="38"/>
      <c r="ET33" s="38"/>
      <c r="EU33" s="38"/>
      <c r="EV33" s="38"/>
      <c r="EW33" s="38"/>
      <c r="EX33" s="39"/>
      <c r="EY33" s="40"/>
    </row>
    <row r="34" spans="1:256" s="41" customFormat="1" ht="4.5" customHeight="1">
      <c r="A34" s="34"/>
      <c r="EY34" s="42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43" customFormat="1" ht="14.25" customHeight="1">
      <c r="A35" s="37"/>
      <c r="B35" s="99" t="s">
        <v>34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101" t="s">
        <v>35</v>
      </c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44"/>
      <c r="ES35" s="44"/>
      <c r="ET35" s="44"/>
      <c r="EU35" s="44"/>
      <c r="EV35" s="44"/>
      <c r="EW35" s="44"/>
      <c r="EX35" s="39"/>
      <c r="EY35" s="40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2" customFormat="1" ht="4.5" customHeight="1">
      <c r="A36" s="34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EY36" s="45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33" customFormat="1" ht="22.5" customHeight="1">
      <c r="A37" s="102" t="s">
        <v>36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98" t="s">
        <v>37</v>
      </c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7" customFormat="1" ht="54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89" t="s">
        <v>38</v>
      </c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46" customFormat="1" ht="14.25" customHeight="1">
      <c r="A39" s="103">
        <v>1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4">
        <v>2</v>
      </c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>
        <v>3</v>
      </c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>
        <v>4</v>
      </c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</row>
    <row r="40" spans="1:155" s="48" customFormat="1" ht="14.25" customHeight="1">
      <c r="A40" s="105" t="s">
        <v>39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6" t="s">
        <v>40</v>
      </c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</row>
  </sheetData>
  <sheetProtection selectLockedCells="1" selectUnlockedCells="1"/>
  <mergeCells count="44">
    <mergeCell ref="A39:R39"/>
    <mergeCell ref="S39:BM39"/>
    <mergeCell ref="BN39:DF39"/>
    <mergeCell ref="DG39:EY39"/>
    <mergeCell ref="A40:R40"/>
    <mergeCell ref="S40:BM40"/>
    <mergeCell ref="BN40:DF40"/>
    <mergeCell ref="DG40:EY40"/>
    <mergeCell ref="B33:AU33"/>
    <mergeCell ref="AV33:EQ33"/>
    <mergeCell ref="B35:R35"/>
    <mergeCell ref="S35:EQ35"/>
    <mergeCell ref="A37:R38"/>
    <mergeCell ref="S37:EY37"/>
    <mergeCell ref="S38:BM38"/>
    <mergeCell ref="BN38:DF38"/>
    <mergeCell ref="DG38:EY38"/>
    <mergeCell ref="B26:CF27"/>
    <mergeCell ref="DW27:DY28"/>
    <mergeCell ref="DZ27:EJ28"/>
    <mergeCell ref="EK27:EN28"/>
    <mergeCell ref="EO27:ER28"/>
    <mergeCell ref="B28:E31"/>
    <mergeCell ref="F28:CF31"/>
    <mergeCell ref="DV30:ES31"/>
    <mergeCell ref="DS19:EV19"/>
    <mergeCell ref="CG20:DM31"/>
    <mergeCell ref="DP20:EY24"/>
    <mergeCell ref="DW25:DY26"/>
    <mergeCell ref="DZ25:EJ26"/>
    <mergeCell ref="EK25:EN26"/>
    <mergeCell ref="EO25:ER26"/>
    <mergeCell ref="BT16:CG16"/>
    <mergeCell ref="CH16:CK16"/>
    <mergeCell ref="CL16:CN16"/>
    <mergeCell ref="BI17:CQ17"/>
    <mergeCell ref="A19:CF19"/>
    <mergeCell ref="CG19:DM19"/>
    <mergeCell ref="S6:EG6"/>
    <mergeCell ref="S8:EG8"/>
    <mergeCell ref="M10:EL10"/>
    <mergeCell ref="S12:EG12"/>
    <mergeCell ref="AC14:DW14"/>
    <mergeCell ref="AC15:DW15"/>
  </mergeCells>
  <printOptions/>
  <pageMargins left="0.7875" right="0.7083333333333334" top="0.5118055555555555" bottom="0.31527777777777777" header="0.19652777777777777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2"/>
  <sheetViews>
    <sheetView view="pageLayout" zoomScaleSheetLayoutView="130" workbookViewId="0" topLeftCell="A1">
      <selection activeCell="CR32" sqref="CR32:DU32"/>
    </sheetView>
  </sheetViews>
  <sheetFormatPr defaultColWidth="0.875" defaultRowHeight="12.75"/>
  <cols>
    <col min="1" max="156" width="0.875" style="1" customWidth="1"/>
    <col min="157" max="157" width="44.75390625" style="1" customWidth="1"/>
    <col min="158" max="16384" width="0.875" style="1" customWidth="1"/>
  </cols>
  <sheetData>
    <row r="1" spans="1:256" s="49" customFormat="1" ht="15.75">
      <c r="A1" s="1"/>
      <c r="B1" s="108" t="s">
        <v>41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50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ht="16.5" customHeight="1">
      <c r="EY2" s="2" t="s">
        <v>42</v>
      </c>
    </row>
    <row r="3" spans="1:155" s="47" customFormat="1" ht="13.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10" t="s">
        <v>43</v>
      </c>
      <c r="AH3" s="110"/>
      <c r="AI3" s="110"/>
      <c r="AJ3" s="110"/>
      <c r="AK3" s="110"/>
      <c r="AL3" s="110"/>
      <c r="AM3" s="110"/>
      <c r="AN3" s="110"/>
      <c r="AO3" s="110" t="s">
        <v>44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 t="s">
        <v>45</v>
      </c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 t="s">
        <v>46</v>
      </c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1" t="s">
        <v>47</v>
      </c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0" t="s">
        <v>48</v>
      </c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 t="s">
        <v>49</v>
      </c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</row>
    <row r="4" spans="1:256" s="51" customFormat="1" ht="31.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 t="s">
        <v>50</v>
      </c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 t="s">
        <v>51</v>
      </c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2" t="s">
        <v>52</v>
      </c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0" t="s">
        <v>53</v>
      </c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52" customFormat="1" ht="13.5" customHeight="1">
      <c r="A5" s="113">
        <v>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1">
        <v>2</v>
      </c>
      <c r="AH5" s="111"/>
      <c r="AI5" s="111"/>
      <c r="AJ5" s="111"/>
      <c r="AK5" s="111"/>
      <c r="AL5" s="111"/>
      <c r="AM5" s="111"/>
      <c r="AN5" s="111"/>
      <c r="AO5" s="111">
        <v>3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>
        <v>4</v>
      </c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>
        <v>5</v>
      </c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>
        <v>6</v>
      </c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>
        <v>7</v>
      </c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>
        <v>8</v>
      </c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>
        <v>9</v>
      </c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>
        <v>10</v>
      </c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</row>
    <row r="6" spans="1:155" ht="25.5" customHeight="1">
      <c r="A6" s="53"/>
      <c r="B6" s="114" t="s">
        <v>54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5" t="s">
        <v>55</v>
      </c>
      <c r="AH6" s="115"/>
      <c r="AI6" s="115"/>
      <c r="AJ6" s="115"/>
      <c r="AK6" s="115"/>
      <c r="AL6" s="115"/>
      <c r="AM6" s="115"/>
      <c r="AN6" s="115"/>
      <c r="AO6" s="116">
        <f>CR21/0.02922</f>
        <v>2303.21697467488</v>
      </c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>
        <f>CR23/0.216085</f>
        <v>820.5104472776917</v>
      </c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>
        <f>AO6</f>
        <v>2303.21697467488</v>
      </c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>
        <f>CR25/3.45763</f>
        <v>252.39831907983216</v>
      </c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>
        <f>CR23/3.45763</f>
        <v>51.27789844488856</v>
      </c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>
        <f>CR26/0.001924</f>
        <v>75259.87525987526</v>
      </c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</row>
    <row r="7" spans="1:155" ht="51" customHeight="1">
      <c r="A7" s="54"/>
      <c r="B7" s="118" t="s">
        <v>56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5" t="s">
        <v>57</v>
      </c>
      <c r="AH7" s="115"/>
      <c r="AI7" s="115"/>
      <c r="AJ7" s="115"/>
      <c r="AK7" s="115"/>
      <c r="AL7" s="115"/>
      <c r="AM7" s="115"/>
      <c r="AN7" s="115"/>
      <c r="AO7" s="116">
        <v>16</v>
      </c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>
        <v>4</v>
      </c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>
        <f>AO7</f>
        <v>16</v>
      </c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9" t="s">
        <v>58</v>
      </c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6">
        <v>1</v>
      </c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>
        <v>4598</v>
      </c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9" t="s">
        <v>58</v>
      </c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 t="s">
        <v>58</v>
      </c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</row>
    <row r="8" ht="3" customHeight="1"/>
    <row r="9" spans="40:55" s="13" customFormat="1" ht="12" customHeight="1">
      <c r="AN9" s="55" t="s">
        <v>59</v>
      </c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3" t="s">
        <v>60</v>
      </c>
    </row>
    <row r="10" ht="9.75" customHeight="1"/>
    <row r="11" spans="1:256" s="49" customFormat="1" ht="15.75">
      <c r="A11" s="108" t="s">
        <v>61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ht="16.5" customHeight="1">
      <c r="EY12" s="2" t="s">
        <v>62</v>
      </c>
    </row>
    <row r="13" spans="1:256" s="51" customFormat="1" ht="29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21" t="s">
        <v>43</v>
      </c>
      <c r="CK13" s="121"/>
      <c r="CL13" s="121"/>
      <c r="CM13" s="121"/>
      <c r="CN13" s="121"/>
      <c r="CO13" s="121"/>
      <c r="CP13" s="121"/>
      <c r="CQ13" s="121"/>
      <c r="CR13" s="110" t="s">
        <v>63</v>
      </c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22" t="s">
        <v>64</v>
      </c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s="52" customFormat="1" ht="12" customHeight="1">
      <c r="A14" s="111">
        <v>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>
        <v>2</v>
      </c>
      <c r="CK14" s="111"/>
      <c r="CL14" s="111"/>
      <c r="CM14" s="111"/>
      <c r="CN14" s="111"/>
      <c r="CO14" s="111"/>
      <c r="CP14" s="111"/>
      <c r="CQ14" s="111"/>
      <c r="CR14" s="123">
        <v>3</v>
      </c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11">
        <v>4</v>
      </c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</row>
    <row r="15" spans="1:155" ht="13.5" customHeight="1">
      <c r="A15" s="5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15"/>
      <c r="CK15" s="115"/>
      <c r="CL15" s="115"/>
      <c r="CM15" s="115"/>
      <c r="CN15" s="115"/>
      <c r="CO15" s="115"/>
      <c r="CP15" s="115"/>
      <c r="CQ15" s="115"/>
      <c r="CR15" s="125" t="s">
        <v>65</v>
      </c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</row>
    <row r="16" spans="1:157" ht="25.5" customHeight="1">
      <c r="A16" s="53"/>
      <c r="B16" s="126" t="s">
        <v>66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15" t="s">
        <v>67</v>
      </c>
      <c r="CK16" s="115"/>
      <c r="CL16" s="115"/>
      <c r="CM16" s="115"/>
      <c r="CN16" s="115"/>
      <c r="CO16" s="115"/>
      <c r="CP16" s="115"/>
      <c r="CQ16" s="115"/>
      <c r="CR16" s="127">
        <f>CR17</f>
        <v>1767.2000000000003</v>
      </c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FA16" s="1" t="s">
        <v>68</v>
      </c>
    </row>
    <row r="17" spans="1:155" ht="12" customHeight="1">
      <c r="A17" s="37"/>
      <c r="B17" s="129" t="s">
        <v>69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15" t="s">
        <v>70</v>
      </c>
      <c r="CK17" s="115"/>
      <c r="CL17" s="115"/>
      <c r="CM17" s="115"/>
      <c r="CN17" s="115"/>
      <c r="CO17" s="115"/>
      <c r="CP17" s="115"/>
      <c r="CQ17" s="115"/>
      <c r="CR17" s="127">
        <f>CR19+CR28</f>
        <v>1767.2000000000003</v>
      </c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</row>
    <row r="18" spans="1:155" ht="12" customHeight="1">
      <c r="A18" s="34"/>
      <c r="B18" s="130" t="s">
        <v>71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15"/>
      <c r="CK18" s="115"/>
      <c r="CL18" s="115"/>
      <c r="CM18" s="115"/>
      <c r="CN18" s="115"/>
      <c r="CO18" s="115"/>
      <c r="CP18" s="115"/>
      <c r="CQ18" s="115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</row>
    <row r="19" spans="1:155" ht="12" customHeight="1">
      <c r="A19" s="37"/>
      <c r="B19" s="129" t="s">
        <v>72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15" t="s">
        <v>73</v>
      </c>
      <c r="CK19" s="115"/>
      <c r="CL19" s="115"/>
      <c r="CM19" s="115"/>
      <c r="CN19" s="115"/>
      <c r="CO19" s="115"/>
      <c r="CP19" s="115"/>
      <c r="CQ19" s="115"/>
      <c r="CR19" s="127">
        <f>CR21+CR23+CR24+CR25+CR26+CR27</f>
        <v>1299.6000000000001</v>
      </c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8" t="s">
        <v>58</v>
      </c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</row>
    <row r="20" spans="1:155" ht="12" customHeight="1">
      <c r="A20" s="34"/>
      <c r="B20" s="131" t="s">
        <v>74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15"/>
      <c r="CK20" s="115"/>
      <c r="CL20" s="115"/>
      <c r="CM20" s="115"/>
      <c r="CN20" s="115"/>
      <c r="CO20" s="115"/>
      <c r="CP20" s="115"/>
      <c r="CQ20" s="115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</row>
    <row r="21" spans="1:155" ht="12" customHeight="1">
      <c r="A21" s="37"/>
      <c r="B21" s="129" t="s">
        <v>69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15" t="s">
        <v>75</v>
      </c>
      <c r="CK21" s="115"/>
      <c r="CL21" s="115"/>
      <c r="CM21" s="115"/>
      <c r="CN21" s="115"/>
      <c r="CO21" s="115"/>
      <c r="CP21" s="115"/>
      <c r="CQ21" s="115"/>
      <c r="CR21" s="127">
        <v>67.3</v>
      </c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8" t="s">
        <v>58</v>
      </c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</row>
    <row r="22" spans="1:155" ht="12" customHeight="1">
      <c r="A22" s="34"/>
      <c r="B22" s="132" t="s">
        <v>76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15"/>
      <c r="CK22" s="115"/>
      <c r="CL22" s="115"/>
      <c r="CM22" s="115"/>
      <c r="CN22" s="115"/>
      <c r="CO22" s="115"/>
      <c r="CP22" s="115"/>
      <c r="CQ22" s="115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</row>
    <row r="23" spans="1:155" ht="12" customHeight="1">
      <c r="A23" s="34"/>
      <c r="B23" s="132" t="s">
        <v>77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3" t="s">
        <v>78</v>
      </c>
      <c r="CK23" s="133"/>
      <c r="CL23" s="133"/>
      <c r="CM23" s="133"/>
      <c r="CN23" s="133"/>
      <c r="CO23" s="133"/>
      <c r="CP23" s="133"/>
      <c r="CQ23" s="133"/>
      <c r="CR23" s="134">
        <v>177.3</v>
      </c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5" t="s">
        <v>58</v>
      </c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</row>
    <row r="24" spans="1:155" ht="12" customHeight="1">
      <c r="A24" s="34"/>
      <c r="B24" s="132" t="s">
        <v>79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3" t="s">
        <v>80</v>
      </c>
      <c r="CK24" s="133"/>
      <c r="CL24" s="133"/>
      <c r="CM24" s="133"/>
      <c r="CN24" s="133"/>
      <c r="CO24" s="133"/>
      <c r="CP24" s="133"/>
      <c r="CQ24" s="133"/>
      <c r="CR24" s="134">
        <v>37.5</v>
      </c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5" t="s">
        <v>58</v>
      </c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</row>
    <row r="25" spans="1:155" ht="12" customHeight="1">
      <c r="A25" s="34"/>
      <c r="B25" s="132" t="s">
        <v>81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3" t="s">
        <v>82</v>
      </c>
      <c r="CK25" s="133"/>
      <c r="CL25" s="133"/>
      <c r="CM25" s="133"/>
      <c r="CN25" s="133"/>
      <c r="CO25" s="133"/>
      <c r="CP25" s="133"/>
      <c r="CQ25" s="133"/>
      <c r="CR25" s="134">
        <v>872.7</v>
      </c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5" t="s">
        <v>58</v>
      </c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</row>
    <row r="26" spans="1:155" ht="12" customHeight="1">
      <c r="A26" s="34"/>
      <c r="B26" s="132" t="s">
        <v>83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3" t="s">
        <v>84</v>
      </c>
      <c r="CK26" s="133"/>
      <c r="CL26" s="133"/>
      <c r="CM26" s="133"/>
      <c r="CN26" s="133"/>
      <c r="CO26" s="133"/>
      <c r="CP26" s="133"/>
      <c r="CQ26" s="133"/>
      <c r="CR26" s="134">
        <v>144.8</v>
      </c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5" t="s">
        <v>58</v>
      </c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</row>
    <row r="27" spans="1:155" ht="12" customHeight="1">
      <c r="A27" s="34"/>
      <c r="B27" s="132" t="s">
        <v>85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3" t="s">
        <v>86</v>
      </c>
      <c r="CK27" s="133"/>
      <c r="CL27" s="133"/>
      <c r="CM27" s="133"/>
      <c r="CN27" s="133"/>
      <c r="CO27" s="133"/>
      <c r="CP27" s="133"/>
      <c r="CQ27" s="133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5" t="s">
        <v>58</v>
      </c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</row>
    <row r="28" spans="1:155" ht="12" customHeight="1">
      <c r="A28" s="34"/>
      <c r="B28" s="131" t="s">
        <v>87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3" t="s">
        <v>88</v>
      </c>
      <c r="CK28" s="133"/>
      <c r="CL28" s="133"/>
      <c r="CM28" s="133"/>
      <c r="CN28" s="133"/>
      <c r="CO28" s="133"/>
      <c r="CP28" s="133"/>
      <c r="CQ28" s="133"/>
      <c r="CR28" s="134">
        <f>CR29+CR31+CR32</f>
        <v>467.6</v>
      </c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</row>
    <row r="29" spans="1:155" ht="12" customHeight="1">
      <c r="A29" s="37"/>
      <c r="B29" s="129" t="s">
        <v>69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15" t="s">
        <v>89</v>
      </c>
      <c r="CK29" s="115"/>
      <c r="CL29" s="115"/>
      <c r="CM29" s="115"/>
      <c r="CN29" s="115"/>
      <c r="CO29" s="115"/>
      <c r="CP29" s="115"/>
      <c r="CQ29" s="115"/>
      <c r="CR29" s="127">
        <v>153.9</v>
      </c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</row>
    <row r="30" spans="1:155" ht="12" customHeight="1">
      <c r="A30" s="34"/>
      <c r="B30" s="132" t="s">
        <v>90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15"/>
      <c r="CK30" s="115"/>
      <c r="CL30" s="115"/>
      <c r="CM30" s="115"/>
      <c r="CN30" s="115"/>
      <c r="CO30" s="115"/>
      <c r="CP30" s="115"/>
      <c r="CQ30" s="115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</row>
    <row r="31" spans="1:155" ht="12" customHeight="1">
      <c r="A31" s="34"/>
      <c r="B31" s="132" t="s">
        <v>91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3" t="s">
        <v>92</v>
      </c>
      <c r="CK31" s="133"/>
      <c r="CL31" s="133"/>
      <c r="CM31" s="133"/>
      <c r="CN31" s="133"/>
      <c r="CO31" s="133"/>
      <c r="CP31" s="133"/>
      <c r="CQ31" s="133"/>
      <c r="CR31" s="134">
        <f>282.1+12</f>
        <v>294.1</v>
      </c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</row>
    <row r="32" spans="1:155" ht="25.5" customHeight="1">
      <c r="A32" s="34"/>
      <c r="B32" s="136" t="s">
        <v>93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3" t="s">
        <v>94</v>
      </c>
      <c r="CK32" s="133"/>
      <c r="CL32" s="133"/>
      <c r="CM32" s="133"/>
      <c r="CN32" s="133"/>
      <c r="CO32" s="133"/>
      <c r="CP32" s="133"/>
      <c r="CQ32" s="133"/>
      <c r="CR32" s="134">
        <v>19.6</v>
      </c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5" t="s">
        <v>58</v>
      </c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</row>
    <row r="33" spans="1:155" ht="12" customHeight="1">
      <c r="A33" s="34"/>
      <c r="B33" s="130" t="s">
        <v>95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3" t="s">
        <v>96</v>
      </c>
      <c r="CK33" s="133"/>
      <c r="CL33" s="133"/>
      <c r="CM33" s="133"/>
      <c r="CN33" s="133"/>
      <c r="CO33" s="133"/>
      <c r="CP33" s="133"/>
      <c r="CQ33" s="133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5" t="s">
        <v>58</v>
      </c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</row>
    <row r="34" spans="1:157" ht="12" customHeight="1">
      <c r="A34" s="53"/>
      <c r="B34" s="126" t="s">
        <v>97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15" t="s">
        <v>98</v>
      </c>
      <c r="CK34" s="115"/>
      <c r="CL34" s="115"/>
      <c r="CM34" s="115"/>
      <c r="CN34" s="115"/>
      <c r="CO34" s="115"/>
      <c r="CP34" s="115"/>
      <c r="CQ34" s="115"/>
      <c r="CR34" s="127">
        <f>CR35</f>
        <v>1786.3</v>
      </c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FA34" s="1" t="s">
        <v>99</v>
      </c>
    </row>
    <row r="35" spans="1:155" ht="11.25" customHeight="1">
      <c r="A35" s="34"/>
      <c r="B35" s="130" t="s">
        <v>100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3" t="s">
        <v>12</v>
      </c>
      <c r="CK35" s="133"/>
      <c r="CL35" s="133"/>
      <c r="CM35" s="133"/>
      <c r="CN35" s="133"/>
      <c r="CO35" s="133"/>
      <c r="CP35" s="133"/>
      <c r="CQ35" s="133"/>
      <c r="CR35" s="134">
        <f>CR36+CR45</f>
        <v>1786.3</v>
      </c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</row>
    <row r="36" spans="1:155" ht="11.25" customHeight="1">
      <c r="A36" s="37"/>
      <c r="B36" s="129" t="s">
        <v>72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15" t="s">
        <v>101</v>
      </c>
      <c r="CK36" s="115"/>
      <c r="CL36" s="115"/>
      <c r="CM36" s="115"/>
      <c r="CN36" s="115"/>
      <c r="CO36" s="115"/>
      <c r="CP36" s="115"/>
      <c r="CQ36" s="115"/>
      <c r="CR36" s="127">
        <f>CR38+CR40+CR42+CR41+CR43+CR44</f>
        <v>1346.3</v>
      </c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8" t="s">
        <v>58</v>
      </c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</row>
    <row r="37" spans="1:155" ht="11.25" customHeight="1">
      <c r="A37" s="34"/>
      <c r="B37" s="131" t="s">
        <v>102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15"/>
      <c r="CK37" s="115"/>
      <c r="CL37" s="115"/>
      <c r="CM37" s="115"/>
      <c r="CN37" s="115"/>
      <c r="CO37" s="115"/>
      <c r="CP37" s="115"/>
      <c r="CQ37" s="115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</row>
    <row r="38" spans="1:155" ht="11.25" customHeight="1">
      <c r="A38" s="37"/>
      <c r="B38" s="129" t="s">
        <v>69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15" t="s">
        <v>103</v>
      </c>
      <c r="CK38" s="115"/>
      <c r="CL38" s="115"/>
      <c r="CM38" s="115"/>
      <c r="CN38" s="115"/>
      <c r="CO38" s="115"/>
      <c r="CP38" s="115"/>
      <c r="CQ38" s="115"/>
      <c r="CR38" s="127">
        <v>74.9</v>
      </c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8" t="s">
        <v>58</v>
      </c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</row>
    <row r="39" spans="1:155" ht="11.25" customHeight="1">
      <c r="A39" s="34"/>
      <c r="B39" s="132" t="s">
        <v>76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15"/>
      <c r="CK39" s="115"/>
      <c r="CL39" s="115"/>
      <c r="CM39" s="115"/>
      <c r="CN39" s="115"/>
      <c r="CO39" s="115"/>
      <c r="CP39" s="115"/>
      <c r="CQ39" s="115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</row>
    <row r="40" spans="1:155" ht="11.25" customHeight="1">
      <c r="A40" s="34"/>
      <c r="B40" s="132" t="s">
        <v>77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3" t="s">
        <v>104</v>
      </c>
      <c r="CK40" s="133"/>
      <c r="CL40" s="133"/>
      <c r="CM40" s="133"/>
      <c r="CN40" s="133"/>
      <c r="CO40" s="133"/>
      <c r="CP40" s="133"/>
      <c r="CQ40" s="133"/>
      <c r="CR40" s="134">
        <v>168.1</v>
      </c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5" t="s">
        <v>58</v>
      </c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</row>
    <row r="41" spans="1:155" ht="11.25" customHeight="1">
      <c r="A41" s="34"/>
      <c r="B41" s="132" t="s">
        <v>79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3" t="s">
        <v>105</v>
      </c>
      <c r="CK41" s="133"/>
      <c r="CL41" s="133"/>
      <c r="CM41" s="133"/>
      <c r="CN41" s="133"/>
      <c r="CO41" s="133"/>
      <c r="CP41" s="133"/>
      <c r="CQ41" s="133"/>
      <c r="CR41" s="134">
        <v>40.8</v>
      </c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5" t="s">
        <v>58</v>
      </c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</row>
    <row r="42" spans="1:155" ht="11.25" customHeight="1">
      <c r="A42" s="34"/>
      <c r="B42" s="132" t="s">
        <v>81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3" t="s">
        <v>106</v>
      </c>
      <c r="CK42" s="133"/>
      <c r="CL42" s="133"/>
      <c r="CM42" s="133"/>
      <c r="CN42" s="133"/>
      <c r="CO42" s="133"/>
      <c r="CP42" s="133"/>
      <c r="CQ42" s="133"/>
      <c r="CR42" s="134">
        <v>912.6</v>
      </c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5" t="s">
        <v>58</v>
      </c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</row>
    <row r="43" spans="1:155" ht="11.25" customHeight="1">
      <c r="A43" s="34"/>
      <c r="B43" s="132" t="s">
        <v>83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3" t="s">
        <v>107</v>
      </c>
      <c r="CK43" s="133"/>
      <c r="CL43" s="133"/>
      <c r="CM43" s="133"/>
      <c r="CN43" s="133"/>
      <c r="CO43" s="133"/>
      <c r="CP43" s="133"/>
      <c r="CQ43" s="133"/>
      <c r="CR43" s="134">
        <v>149.9</v>
      </c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5" t="s">
        <v>58</v>
      </c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</row>
    <row r="44" spans="1:155" ht="11.25" customHeight="1">
      <c r="A44" s="34"/>
      <c r="B44" s="132" t="s">
        <v>85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3" t="s">
        <v>108</v>
      </c>
      <c r="CK44" s="133"/>
      <c r="CL44" s="133"/>
      <c r="CM44" s="133"/>
      <c r="CN44" s="133"/>
      <c r="CO44" s="133"/>
      <c r="CP44" s="133"/>
      <c r="CQ44" s="133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5" t="s">
        <v>58</v>
      </c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</row>
    <row r="45" spans="1:155" ht="11.25" customHeight="1">
      <c r="A45" s="34"/>
      <c r="B45" s="131" t="s">
        <v>109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3" t="s">
        <v>110</v>
      </c>
      <c r="CK45" s="133"/>
      <c r="CL45" s="133"/>
      <c r="CM45" s="133"/>
      <c r="CN45" s="133"/>
      <c r="CO45" s="133"/>
      <c r="CP45" s="133"/>
      <c r="CQ45" s="133"/>
      <c r="CR45" s="134">
        <f>CR46+CR48+CR49</f>
        <v>440.00000000000006</v>
      </c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</row>
    <row r="46" spans="1:155" ht="11.25" customHeight="1">
      <c r="A46" s="37"/>
      <c r="B46" s="137" t="s">
        <v>69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15" t="s">
        <v>111</v>
      </c>
      <c r="CK46" s="115"/>
      <c r="CL46" s="115"/>
      <c r="CM46" s="115"/>
      <c r="CN46" s="115"/>
      <c r="CO46" s="115"/>
      <c r="CP46" s="115"/>
      <c r="CQ46" s="115"/>
      <c r="CR46" s="127">
        <v>158.6</v>
      </c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</row>
    <row r="47" spans="1:155" ht="11.25" customHeight="1">
      <c r="A47" s="34"/>
      <c r="B47" s="138" t="s">
        <v>112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15"/>
      <c r="CK47" s="115"/>
      <c r="CL47" s="115"/>
      <c r="CM47" s="115"/>
      <c r="CN47" s="115"/>
      <c r="CO47" s="115"/>
      <c r="CP47" s="115"/>
      <c r="CQ47" s="115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  <c r="EX47" s="128"/>
      <c r="EY47" s="128"/>
    </row>
    <row r="48" spans="1:155" ht="24" customHeight="1">
      <c r="A48" s="34"/>
      <c r="B48" s="139" t="s">
        <v>113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3" t="s">
        <v>114</v>
      </c>
      <c r="CK48" s="133"/>
      <c r="CL48" s="133"/>
      <c r="CM48" s="133"/>
      <c r="CN48" s="133"/>
      <c r="CO48" s="133"/>
      <c r="CP48" s="133"/>
      <c r="CQ48" s="133"/>
      <c r="CR48" s="134">
        <v>259.1</v>
      </c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</row>
    <row r="49" spans="1:155" ht="25.5" customHeight="1">
      <c r="A49" s="34"/>
      <c r="B49" s="139" t="s">
        <v>115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3" t="s">
        <v>116</v>
      </c>
      <c r="CK49" s="133"/>
      <c r="CL49" s="133"/>
      <c r="CM49" s="133"/>
      <c r="CN49" s="133"/>
      <c r="CO49" s="133"/>
      <c r="CP49" s="133"/>
      <c r="CQ49" s="133"/>
      <c r="CR49" s="134">
        <v>22.3</v>
      </c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5" t="s">
        <v>58</v>
      </c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</row>
    <row r="50" spans="1:155" ht="24.75" customHeight="1">
      <c r="A50" s="5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15"/>
      <c r="CK50" s="115"/>
      <c r="CL50" s="115"/>
      <c r="CM50" s="115"/>
      <c r="CN50" s="115"/>
      <c r="CO50" s="115"/>
      <c r="CP50" s="115"/>
      <c r="CQ50" s="115"/>
      <c r="CR50" s="140" t="s">
        <v>117</v>
      </c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</row>
    <row r="51" spans="1:155" ht="10.5" customHeight="1">
      <c r="A51" s="53"/>
      <c r="B51" s="126" t="s">
        <v>118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15" t="s">
        <v>119</v>
      </c>
      <c r="CK51" s="115"/>
      <c r="CL51" s="115"/>
      <c r="CM51" s="115"/>
      <c r="CN51" s="115"/>
      <c r="CO51" s="115"/>
      <c r="CP51" s="115"/>
      <c r="CQ51" s="115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8"/>
    </row>
    <row r="52" spans="1:155" ht="11.25" customHeight="1">
      <c r="A52" s="37"/>
      <c r="B52" s="142" t="s">
        <v>69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15" t="s">
        <v>120</v>
      </c>
      <c r="CK52" s="115"/>
      <c r="CL52" s="115"/>
      <c r="CM52" s="115"/>
      <c r="CN52" s="115"/>
      <c r="CO52" s="115"/>
      <c r="CP52" s="115"/>
      <c r="CQ52" s="115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</row>
    <row r="53" spans="1:155" ht="24" customHeight="1">
      <c r="A53" s="34"/>
      <c r="B53" s="143" t="s">
        <v>121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15"/>
      <c r="CK53" s="115"/>
      <c r="CL53" s="115"/>
      <c r="CM53" s="115"/>
      <c r="CN53" s="115"/>
      <c r="CO53" s="115"/>
      <c r="CP53" s="115"/>
      <c r="CQ53" s="115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</row>
    <row r="54" spans="1:157" ht="12.75" customHeight="1">
      <c r="A54" s="53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15"/>
      <c r="CK54" s="115"/>
      <c r="CL54" s="115"/>
      <c r="CM54" s="115"/>
      <c r="CN54" s="115"/>
      <c r="CO54" s="115"/>
      <c r="CP54" s="115"/>
      <c r="CQ54" s="115"/>
      <c r="CR54" s="125" t="s">
        <v>122</v>
      </c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FA54" s="1" t="s">
        <v>123</v>
      </c>
    </row>
    <row r="55" spans="1:155" ht="10.5" customHeight="1">
      <c r="A55" s="53"/>
      <c r="B55" s="126" t="s">
        <v>124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15" t="s">
        <v>125</v>
      </c>
      <c r="CK55" s="115"/>
      <c r="CL55" s="115"/>
      <c r="CM55" s="115"/>
      <c r="CN55" s="115"/>
      <c r="CO55" s="115"/>
      <c r="CP55" s="115"/>
      <c r="CQ55" s="115"/>
      <c r="CR55" s="144">
        <f>CR56+CR64</f>
        <v>1393.5</v>
      </c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</row>
    <row r="56" spans="1:155" ht="10.5" customHeight="1">
      <c r="A56" s="37"/>
      <c r="B56" s="145" t="s">
        <v>69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15" t="s">
        <v>126</v>
      </c>
      <c r="CK56" s="115"/>
      <c r="CL56" s="115"/>
      <c r="CM56" s="115"/>
      <c r="CN56" s="115"/>
      <c r="CO56" s="115"/>
      <c r="CP56" s="115"/>
      <c r="CQ56" s="115"/>
      <c r="CR56" s="144">
        <f>CR58+CR59+CR60+CR61+CR62</f>
        <v>1233.7</v>
      </c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28" t="s">
        <v>58</v>
      </c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</row>
    <row r="57" spans="1:155" ht="10.5" customHeight="1">
      <c r="A57" s="34"/>
      <c r="B57" s="131" t="s">
        <v>127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15"/>
      <c r="CK57" s="115"/>
      <c r="CL57" s="115"/>
      <c r="CM57" s="115"/>
      <c r="CN57" s="115"/>
      <c r="CO57" s="115"/>
      <c r="CP57" s="115"/>
      <c r="CQ57" s="115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</row>
    <row r="58" spans="1:157" ht="10.5" customHeight="1">
      <c r="A58" s="34"/>
      <c r="B58" s="132" t="s">
        <v>76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3" t="s">
        <v>128</v>
      </c>
      <c r="CK58" s="133"/>
      <c r="CL58" s="133"/>
      <c r="CM58" s="133"/>
      <c r="CN58" s="133"/>
      <c r="CO58" s="133"/>
      <c r="CP58" s="133"/>
      <c r="CQ58" s="133"/>
      <c r="CR58" s="146">
        <v>96.8</v>
      </c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35" t="s">
        <v>58</v>
      </c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FA58" s="59"/>
    </row>
    <row r="59" spans="1:155" ht="10.5" customHeight="1">
      <c r="A59" s="34"/>
      <c r="B59" s="132" t="s">
        <v>77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3" t="s">
        <v>129</v>
      </c>
      <c r="CK59" s="133"/>
      <c r="CL59" s="133"/>
      <c r="CM59" s="133"/>
      <c r="CN59" s="133"/>
      <c r="CO59" s="133"/>
      <c r="CP59" s="133"/>
      <c r="CQ59" s="133"/>
      <c r="CR59" s="146">
        <v>143.4</v>
      </c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35" t="s">
        <v>58</v>
      </c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</row>
    <row r="60" spans="1:155" ht="10.5" customHeight="1">
      <c r="A60" s="34"/>
      <c r="B60" s="132" t="s">
        <v>79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3" t="s">
        <v>130</v>
      </c>
      <c r="CK60" s="133"/>
      <c r="CL60" s="133"/>
      <c r="CM60" s="133"/>
      <c r="CN60" s="133"/>
      <c r="CO60" s="133"/>
      <c r="CP60" s="133"/>
      <c r="CQ60" s="133"/>
      <c r="CR60" s="146">
        <v>54.6</v>
      </c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35" t="s">
        <v>58</v>
      </c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</row>
    <row r="61" spans="1:155" ht="10.5" customHeight="1">
      <c r="A61" s="34"/>
      <c r="B61" s="132" t="s">
        <v>81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3" t="s">
        <v>131</v>
      </c>
      <c r="CK61" s="133"/>
      <c r="CL61" s="133"/>
      <c r="CM61" s="133"/>
      <c r="CN61" s="133"/>
      <c r="CO61" s="133"/>
      <c r="CP61" s="133"/>
      <c r="CQ61" s="133"/>
      <c r="CR61" s="146">
        <f>798.6+39.6</f>
        <v>838.2</v>
      </c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35" t="s">
        <v>58</v>
      </c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</row>
    <row r="62" spans="1:155" ht="10.5" customHeight="1">
      <c r="A62" s="34"/>
      <c r="B62" s="132" t="s">
        <v>83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3" t="s">
        <v>132</v>
      </c>
      <c r="CK62" s="133"/>
      <c r="CL62" s="133"/>
      <c r="CM62" s="133"/>
      <c r="CN62" s="133"/>
      <c r="CO62" s="133"/>
      <c r="CP62" s="133"/>
      <c r="CQ62" s="133"/>
      <c r="CR62" s="146">
        <v>100.7</v>
      </c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  <c r="DV62" s="135" t="s">
        <v>58</v>
      </c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</row>
    <row r="63" spans="1:155" ht="10.5" customHeight="1">
      <c r="A63" s="34"/>
      <c r="B63" s="132" t="s">
        <v>85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3" t="s">
        <v>133</v>
      </c>
      <c r="CK63" s="133"/>
      <c r="CL63" s="133"/>
      <c r="CM63" s="133"/>
      <c r="CN63" s="133"/>
      <c r="CO63" s="133"/>
      <c r="CP63" s="133"/>
      <c r="CQ63" s="133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6"/>
      <c r="DT63" s="146"/>
      <c r="DU63" s="146"/>
      <c r="DV63" s="135" t="s">
        <v>58</v>
      </c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</row>
    <row r="64" spans="1:155" ht="10.5" customHeight="1">
      <c r="A64" s="34"/>
      <c r="B64" s="131" t="s">
        <v>87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3" t="s">
        <v>134</v>
      </c>
      <c r="CK64" s="133"/>
      <c r="CL64" s="133"/>
      <c r="CM64" s="133"/>
      <c r="CN64" s="133"/>
      <c r="CO64" s="133"/>
      <c r="CP64" s="133"/>
      <c r="CQ64" s="133"/>
      <c r="CR64" s="146">
        <f>CR65+CR66+CR67</f>
        <v>159.8</v>
      </c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6"/>
      <c r="DR64" s="146"/>
      <c r="DS64" s="146"/>
      <c r="DT64" s="146"/>
      <c r="DU64" s="146"/>
      <c r="DV64" s="135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35"/>
      <c r="EX64" s="135"/>
      <c r="EY64" s="135"/>
    </row>
    <row r="65" spans="1:155" ht="10.5" customHeight="1">
      <c r="A65" s="34"/>
      <c r="B65" s="132" t="s">
        <v>112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3" t="s">
        <v>135</v>
      </c>
      <c r="CK65" s="133"/>
      <c r="CL65" s="133"/>
      <c r="CM65" s="133"/>
      <c r="CN65" s="133"/>
      <c r="CO65" s="133"/>
      <c r="CP65" s="133"/>
      <c r="CQ65" s="133"/>
      <c r="CR65" s="146">
        <v>34.2</v>
      </c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6"/>
      <c r="DP65" s="146"/>
      <c r="DQ65" s="146"/>
      <c r="DR65" s="146"/>
      <c r="DS65" s="146"/>
      <c r="DT65" s="146"/>
      <c r="DU65" s="146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</row>
    <row r="66" spans="1:155" ht="10.5" customHeight="1">
      <c r="A66" s="34"/>
      <c r="B66" s="132" t="s">
        <v>113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3" t="s">
        <v>136</v>
      </c>
      <c r="CK66" s="133"/>
      <c r="CL66" s="133"/>
      <c r="CM66" s="133"/>
      <c r="CN66" s="133"/>
      <c r="CO66" s="133"/>
      <c r="CP66" s="133"/>
      <c r="CQ66" s="133"/>
      <c r="CR66" s="146">
        <v>121.4</v>
      </c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  <c r="DU66" s="146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</row>
    <row r="67" spans="1:155" ht="24" customHeight="1">
      <c r="A67" s="34"/>
      <c r="B67" s="136" t="s">
        <v>137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3" t="s">
        <v>138</v>
      </c>
      <c r="CK67" s="133"/>
      <c r="CL67" s="133"/>
      <c r="CM67" s="133"/>
      <c r="CN67" s="133"/>
      <c r="CO67" s="133"/>
      <c r="CP67" s="133"/>
      <c r="CQ67" s="133"/>
      <c r="CR67" s="146">
        <v>4.2</v>
      </c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6"/>
      <c r="DP67" s="146"/>
      <c r="DQ67" s="146"/>
      <c r="DR67" s="146"/>
      <c r="DS67" s="146"/>
      <c r="DT67" s="146"/>
      <c r="DU67" s="146"/>
      <c r="DV67" s="135" t="s">
        <v>58</v>
      </c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</row>
    <row r="68" spans="1:155" ht="10.5" customHeight="1">
      <c r="A68" s="53"/>
      <c r="B68" s="126" t="s">
        <v>139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15" t="s">
        <v>140</v>
      </c>
      <c r="CK68" s="115"/>
      <c r="CL68" s="115"/>
      <c r="CM68" s="115"/>
      <c r="CN68" s="115"/>
      <c r="CO68" s="115"/>
      <c r="CP68" s="115"/>
      <c r="CQ68" s="115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</row>
    <row r="69" spans="1:155" ht="10.5" customHeight="1">
      <c r="A69" s="37"/>
      <c r="B69" s="145" t="s">
        <v>141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15" t="s">
        <v>142</v>
      </c>
      <c r="CK69" s="115"/>
      <c r="CL69" s="115"/>
      <c r="CM69" s="115"/>
      <c r="CN69" s="115"/>
      <c r="CO69" s="115"/>
      <c r="CP69" s="115"/>
      <c r="CQ69" s="115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28" t="s">
        <v>58</v>
      </c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</row>
    <row r="70" spans="1:155" ht="10.5" customHeight="1">
      <c r="A70" s="34"/>
      <c r="B70" s="132" t="s">
        <v>143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15"/>
      <c r="CK70" s="115"/>
      <c r="CL70" s="115"/>
      <c r="CM70" s="115"/>
      <c r="CN70" s="115"/>
      <c r="CO70" s="115"/>
      <c r="CP70" s="115"/>
      <c r="CQ70" s="115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</row>
    <row r="71" spans="1:155" ht="10.5" customHeight="1">
      <c r="A71" s="34"/>
      <c r="B71" s="132" t="s">
        <v>144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3" t="s">
        <v>145</v>
      </c>
      <c r="CK71" s="133"/>
      <c r="CL71" s="133"/>
      <c r="CM71" s="133"/>
      <c r="CN71" s="133"/>
      <c r="CO71" s="133"/>
      <c r="CP71" s="133"/>
      <c r="CQ71" s="133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146"/>
      <c r="DQ71" s="146"/>
      <c r="DR71" s="146"/>
      <c r="DS71" s="146"/>
      <c r="DT71" s="146"/>
      <c r="DU71" s="146"/>
      <c r="DV71" s="135"/>
      <c r="DW71" s="135"/>
      <c r="DX71" s="135"/>
      <c r="DY71" s="135"/>
      <c r="DZ71" s="135"/>
      <c r="EA71" s="135"/>
      <c r="EB71" s="135"/>
      <c r="EC71" s="135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  <c r="EN71" s="135"/>
      <c r="EO71" s="135"/>
      <c r="EP71" s="135"/>
      <c r="EQ71" s="135"/>
      <c r="ER71" s="135"/>
      <c r="ES71" s="135"/>
      <c r="ET71" s="135"/>
      <c r="EU71" s="135"/>
      <c r="EV71" s="135"/>
      <c r="EW71" s="135"/>
      <c r="EX71" s="135"/>
      <c r="EY71" s="135"/>
    </row>
    <row r="72" spans="1:157" ht="10.5" customHeight="1">
      <c r="A72" s="53"/>
      <c r="B72" s="126" t="s">
        <v>146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15" t="s">
        <v>147</v>
      </c>
      <c r="CK72" s="115"/>
      <c r="CL72" s="115"/>
      <c r="CM72" s="115"/>
      <c r="CN72" s="115"/>
      <c r="CO72" s="115"/>
      <c r="CP72" s="115"/>
      <c r="CQ72" s="115"/>
      <c r="CR72" s="144">
        <v>1144.9</v>
      </c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FA72" s="1" t="s">
        <v>148</v>
      </c>
    </row>
    <row r="73" spans="1:155" ht="10.5" customHeight="1">
      <c r="A73" s="37"/>
      <c r="B73" s="142" t="s">
        <v>69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15" t="s">
        <v>149</v>
      </c>
      <c r="CK73" s="115"/>
      <c r="CL73" s="115"/>
      <c r="CM73" s="115"/>
      <c r="CN73" s="115"/>
      <c r="CO73" s="115"/>
      <c r="CP73" s="115"/>
      <c r="CQ73" s="115"/>
      <c r="CR73" s="144">
        <f>CR75+CR76+CR77+CR78+CR79</f>
        <v>1063.4</v>
      </c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28" t="s">
        <v>58</v>
      </c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</row>
    <row r="74" spans="1:155" ht="10.5" customHeight="1">
      <c r="A74" s="34"/>
      <c r="B74" s="130" t="s">
        <v>150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15"/>
      <c r="CK74" s="115"/>
      <c r="CL74" s="115"/>
      <c r="CM74" s="115"/>
      <c r="CN74" s="115"/>
      <c r="CO74" s="115"/>
      <c r="CP74" s="115"/>
      <c r="CQ74" s="115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</row>
    <row r="75" spans="1:155" ht="12" customHeight="1">
      <c r="A75" s="34"/>
      <c r="B75" s="132" t="s">
        <v>76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3" t="s">
        <v>151</v>
      </c>
      <c r="CK75" s="133"/>
      <c r="CL75" s="133"/>
      <c r="CM75" s="133"/>
      <c r="CN75" s="133"/>
      <c r="CO75" s="133"/>
      <c r="CP75" s="133"/>
      <c r="CQ75" s="133"/>
      <c r="CR75" s="146">
        <v>22.1</v>
      </c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35" t="s">
        <v>58</v>
      </c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5"/>
      <c r="ER75" s="135"/>
      <c r="ES75" s="135"/>
      <c r="ET75" s="135"/>
      <c r="EU75" s="135"/>
      <c r="EV75" s="135"/>
      <c r="EW75" s="135"/>
      <c r="EX75" s="135"/>
      <c r="EY75" s="135"/>
    </row>
    <row r="76" spans="1:155" ht="12" customHeight="1">
      <c r="A76" s="34"/>
      <c r="B76" s="132" t="s">
        <v>77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3" t="s">
        <v>152</v>
      </c>
      <c r="CK76" s="133"/>
      <c r="CL76" s="133"/>
      <c r="CM76" s="133"/>
      <c r="CN76" s="133"/>
      <c r="CO76" s="133"/>
      <c r="CP76" s="133"/>
      <c r="CQ76" s="133"/>
      <c r="CR76" s="146">
        <v>123.4</v>
      </c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6"/>
      <c r="DR76" s="146"/>
      <c r="DS76" s="146"/>
      <c r="DT76" s="146"/>
      <c r="DU76" s="146"/>
      <c r="DV76" s="135" t="s">
        <v>58</v>
      </c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R76" s="135"/>
      <c r="ES76" s="135"/>
      <c r="ET76" s="135"/>
      <c r="EU76" s="135"/>
      <c r="EV76" s="135"/>
      <c r="EW76" s="135"/>
      <c r="EX76" s="135"/>
      <c r="EY76" s="135"/>
    </row>
    <row r="77" spans="1:155" ht="12" customHeight="1">
      <c r="A77" s="34"/>
      <c r="B77" s="132" t="s">
        <v>79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3" t="s">
        <v>153</v>
      </c>
      <c r="CK77" s="133"/>
      <c r="CL77" s="133"/>
      <c r="CM77" s="133"/>
      <c r="CN77" s="133"/>
      <c r="CO77" s="133"/>
      <c r="CP77" s="133"/>
      <c r="CQ77" s="133"/>
      <c r="CR77" s="146">
        <v>11.1</v>
      </c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6"/>
      <c r="DT77" s="146"/>
      <c r="DU77" s="146"/>
      <c r="DV77" s="135" t="s">
        <v>58</v>
      </c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5"/>
      <c r="ES77" s="135"/>
      <c r="ET77" s="135"/>
      <c r="EU77" s="135"/>
      <c r="EV77" s="135"/>
      <c r="EW77" s="135"/>
      <c r="EX77" s="135"/>
      <c r="EY77" s="135"/>
    </row>
    <row r="78" spans="1:155" ht="12" customHeight="1">
      <c r="A78" s="34"/>
      <c r="B78" s="132" t="s">
        <v>81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3" t="s">
        <v>154</v>
      </c>
      <c r="CK78" s="133"/>
      <c r="CL78" s="133"/>
      <c r="CM78" s="133"/>
      <c r="CN78" s="133"/>
      <c r="CO78" s="133"/>
      <c r="CP78" s="133"/>
      <c r="CQ78" s="133"/>
      <c r="CR78" s="146">
        <f>980.6-123.4</f>
        <v>857.2</v>
      </c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35" t="s">
        <v>58</v>
      </c>
      <c r="DW78" s="135"/>
      <c r="DX78" s="135"/>
      <c r="DY78" s="135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5"/>
      <c r="ER78" s="135"/>
      <c r="ES78" s="135"/>
      <c r="ET78" s="135"/>
      <c r="EU78" s="135"/>
      <c r="EV78" s="135"/>
      <c r="EW78" s="135"/>
      <c r="EX78" s="135"/>
      <c r="EY78" s="135"/>
    </row>
    <row r="79" spans="1:155" ht="12" customHeight="1">
      <c r="A79" s="34"/>
      <c r="B79" s="132" t="s">
        <v>83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3" t="s">
        <v>155</v>
      </c>
      <c r="CK79" s="133"/>
      <c r="CL79" s="133"/>
      <c r="CM79" s="133"/>
      <c r="CN79" s="133"/>
      <c r="CO79" s="133"/>
      <c r="CP79" s="133"/>
      <c r="CQ79" s="133"/>
      <c r="CR79" s="146">
        <v>49.6</v>
      </c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35" t="s">
        <v>58</v>
      </c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</row>
    <row r="80" spans="1:155" ht="12" customHeight="1">
      <c r="A80" s="34"/>
      <c r="B80" s="132" t="s">
        <v>85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3" t="s">
        <v>156</v>
      </c>
      <c r="CK80" s="133"/>
      <c r="CL80" s="133"/>
      <c r="CM80" s="133"/>
      <c r="CN80" s="133"/>
      <c r="CO80" s="133"/>
      <c r="CP80" s="133"/>
      <c r="CQ80" s="133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  <c r="DU80" s="134"/>
      <c r="DV80" s="135" t="s">
        <v>58</v>
      </c>
      <c r="DW80" s="135"/>
      <c r="DX80" s="135"/>
      <c r="DY80" s="135"/>
      <c r="DZ80" s="135"/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5"/>
      <c r="EL80" s="135"/>
      <c r="EM80" s="135"/>
      <c r="EN80" s="135"/>
      <c r="EO80" s="135"/>
      <c r="EP80" s="135"/>
      <c r="EQ80" s="135"/>
      <c r="ER80" s="135"/>
      <c r="ES80" s="135"/>
      <c r="ET80" s="135"/>
      <c r="EU80" s="135"/>
      <c r="EV80" s="135"/>
      <c r="EW80" s="135"/>
      <c r="EX80" s="135"/>
      <c r="EY80" s="135"/>
    </row>
    <row r="81" spans="1:155" ht="24" customHeight="1">
      <c r="A81" s="34"/>
      <c r="B81" s="136" t="s">
        <v>93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3" t="s">
        <v>157</v>
      </c>
      <c r="CK81" s="133"/>
      <c r="CL81" s="133"/>
      <c r="CM81" s="133"/>
      <c r="CN81" s="133"/>
      <c r="CO81" s="133"/>
      <c r="CP81" s="133"/>
      <c r="CQ81" s="133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4"/>
      <c r="DE81" s="134"/>
      <c r="DF81" s="134"/>
      <c r="DG81" s="134"/>
      <c r="DH81" s="134"/>
      <c r="DI81" s="134"/>
      <c r="DJ81" s="134"/>
      <c r="DK81" s="134"/>
      <c r="DL81" s="134"/>
      <c r="DM81" s="134"/>
      <c r="DN81" s="134"/>
      <c r="DO81" s="134"/>
      <c r="DP81" s="134"/>
      <c r="DQ81" s="134"/>
      <c r="DR81" s="134"/>
      <c r="DS81" s="134"/>
      <c r="DT81" s="134"/>
      <c r="DU81" s="134"/>
      <c r="DV81" s="135" t="s">
        <v>58</v>
      </c>
      <c r="DW81" s="135"/>
      <c r="DX81" s="135"/>
      <c r="DY81" s="135"/>
      <c r="DZ81" s="135"/>
      <c r="EA81" s="135"/>
      <c r="EB81" s="135"/>
      <c r="EC81" s="135"/>
      <c r="ED81" s="135"/>
      <c r="EE81" s="135"/>
      <c r="EF81" s="135"/>
      <c r="EG81" s="135"/>
      <c r="EH81" s="135"/>
      <c r="EI81" s="135"/>
      <c r="EJ81" s="135"/>
      <c r="EK81" s="135"/>
      <c r="EL81" s="135"/>
      <c r="EM81" s="135"/>
      <c r="EN81" s="135"/>
      <c r="EO81" s="135"/>
      <c r="EP81" s="135"/>
      <c r="EQ81" s="135"/>
      <c r="ER81" s="135"/>
      <c r="ES81" s="135"/>
      <c r="ET81" s="135"/>
      <c r="EU81" s="135"/>
      <c r="EV81" s="135"/>
      <c r="EW81" s="135"/>
      <c r="EX81" s="135"/>
      <c r="EY81" s="135"/>
    </row>
    <row r="82" spans="1:155" ht="12" customHeight="1">
      <c r="A82" s="34"/>
      <c r="B82" s="147" t="s">
        <v>158</v>
      </c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33" t="s">
        <v>159</v>
      </c>
      <c r="CK82" s="133"/>
      <c r="CL82" s="133"/>
      <c r="CM82" s="133"/>
      <c r="CN82" s="133"/>
      <c r="CO82" s="133"/>
      <c r="CP82" s="133"/>
      <c r="CQ82" s="133"/>
      <c r="CR82" s="134">
        <v>346.5</v>
      </c>
      <c r="CS82" s="134"/>
      <c r="CT82" s="134"/>
      <c r="CU82" s="134"/>
      <c r="CV82" s="134"/>
      <c r="CW82" s="134"/>
      <c r="CX82" s="134"/>
      <c r="CY82" s="134"/>
      <c r="CZ82" s="134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4"/>
      <c r="DL82" s="134"/>
      <c r="DM82" s="134"/>
      <c r="DN82" s="134"/>
      <c r="DO82" s="134"/>
      <c r="DP82" s="134"/>
      <c r="DQ82" s="134"/>
      <c r="DR82" s="134"/>
      <c r="DS82" s="134"/>
      <c r="DT82" s="134"/>
      <c r="DU82" s="134"/>
      <c r="DV82" s="135"/>
      <c r="DW82" s="135"/>
      <c r="DX82" s="135"/>
      <c r="DY82" s="135"/>
      <c r="DZ82" s="135"/>
      <c r="EA82" s="135"/>
      <c r="EB82" s="135"/>
      <c r="EC82" s="135"/>
      <c r="ED82" s="135"/>
      <c r="EE82" s="135"/>
      <c r="EF82" s="135"/>
      <c r="EG82" s="135"/>
      <c r="EH82" s="135"/>
      <c r="EI82" s="135"/>
      <c r="EJ82" s="135"/>
      <c r="EK82" s="135"/>
      <c r="EL82" s="135"/>
      <c r="EM82" s="135"/>
      <c r="EN82" s="135"/>
      <c r="EO82" s="135"/>
      <c r="EP82" s="135"/>
      <c r="EQ82" s="135"/>
      <c r="ER82" s="135"/>
      <c r="ES82" s="135"/>
      <c r="ET82" s="135"/>
      <c r="EU82" s="135"/>
      <c r="EV82" s="135"/>
      <c r="EW82" s="135"/>
      <c r="EX82" s="135"/>
      <c r="EY82" s="135"/>
    </row>
    <row r="83" spans="1:155" ht="25.5" customHeight="1">
      <c r="A83" s="34"/>
      <c r="B83" s="126" t="s">
        <v>160</v>
      </c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33" t="s">
        <v>161</v>
      </c>
      <c r="CK83" s="133"/>
      <c r="CL83" s="133"/>
      <c r="CM83" s="133"/>
      <c r="CN83" s="133"/>
      <c r="CO83" s="133"/>
      <c r="CP83" s="133"/>
      <c r="CQ83" s="133"/>
      <c r="CR83" s="134">
        <f>CR82</f>
        <v>346.5</v>
      </c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5" t="s">
        <v>58</v>
      </c>
      <c r="DW83" s="135"/>
      <c r="DX83" s="135"/>
      <c r="DY83" s="135"/>
      <c r="DZ83" s="135"/>
      <c r="EA83" s="135"/>
      <c r="EB83" s="135"/>
      <c r="EC83" s="135"/>
      <c r="ED83" s="135"/>
      <c r="EE83" s="135"/>
      <c r="EF83" s="135"/>
      <c r="EG83" s="135"/>
      <c r="EH83" s="135"/>
      <c r="EI83" s="135"/>
      <c r="EJ83" s="135"/>
      <c r="EK83" s="135"/>
      <c r="EL83" s="135"/>
      <c r="EM83" s="135"/>
      <c r="EN83" s="135"/>
      <c r="EO83" s="135"/>
      <c r="EP83" s="135"/>
      <c r="EQ83" s="135"/>
      <c r="ER83" s="135"/>
      <c r="ES83" s="135"/>
      <c r="ET83" s="135"/>
      <c r="EU83" s="135"/>
      <c r="EV83" s="135"/>
      <c r="EW83" s="135"/>
      <c r="EX83" s="135"/>
      <c r="EY83" s="135"/>
    </row>
    <row r="85" spans="1:256" s="49" customFormat="1" ht="15.75">
      <c r="A85" s="108" t="s">
        <v>162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ht="16.5" customHeight="1">
      <c r="EY86" s="2" t="s">
        <v>62</v>
      </c>
    </row>
    <row r="87" spans="1:155" s="60" customFormat="1" ht="27" customHeight="1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48" t="s">
        <v>163</v>
      </c>
      <c r="BS87" s="148"/>
      <c r="BT87" s="148"/>
      <c r="BU87" s="148"/>
      <c r="BV87" s="148"/>
      <c r="BW87" s="148"/>
      <c r="BX87" s="148"/>
      <c r="BY87" s="148"/>
      <c r="BZ87" s="148"/>
      <c r="CA87" s="148"/>
      <c r="CB87" s="149" t="s">
        <v>164</v>
      </c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 t="s">
        <v>165</v>
      </c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  <c r="EC87" s="149"/>
      <c r="ED87" s="149"/>
      <c r="EE87" s="149"/>
      <c r="EF87" s="149"/>
      <c r="EG87" s="149"/>
      <c r="EH87" s="149"/>
      <c r="EI87" s="149"/>
      <c r="EJ87" s="149"/>
      <c r="EK87" s="149"/>
      <c r="EL87" s="149"/>
      <c r="EM87" s="149"/>
      <c r="EN87" s="149"/>
      <c r="EO87" s="149"/>
      <c r="EP87" s="149"/>
      <c r="EQ87" s="149"/>
      <c r="ER87" s="149"/>
      <c r="ES87" s="149"/>
      <c r="ET87" s="149"/>
      <c r="EU87" s="149"/>
      <c r="EV87" s="149"/>
      <c r="EW87" s="149"/>
      <c r="EX87" s="149"/>
      <c r="EY87" s="149"/>
    </row>
    <row r="88" spans="1:256" s="52" customFormat="1" ht="12.75" customHeight="1">
      <c r="A88" s="111">
        <v>1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50" t="s">
        <v>166</v>
      </c>
      <c r="BS88" s="150"/>
      <c r="BT88" s="150"/>
      <c r="BU88" s="150"/>
      <c r="BV88" s="150"/>
      <c r="BW88" s="150"/>
      <c r="BX88" s="150"/>
      <c r="BY88" s="150"/>
      <c r="BZ88" s="150"/>
      <c r="CA88" s="150"/>
      <c r="CB88" s="111">
        <v>3</v>
      </c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>
        <v>4</v>
      </c>
      <c r="DO88" s="111"/>
      <c r="DP88" s="111"/>
      <c r="DQ88" s="111"/>
      <c r="DR88" s="111"/>
      <c r="DS88" s="111"/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1"/>
      <c r="EF88" s="111"/>
      <c r="EG88" s="111"/>
      <c r="EH88" s="111"/>
      <c r="EI88" s="111"/>
      <c r="EJ88" s="111"/>
      <c r="EK88" s="111"/>
      <c r="EL88" s="111"/>
      <c r="EM88" s="111"/>
      <c r="EN88" s="111"/>
      <c r="EO88" s="111"/>
      <c r="EP88" s="111"/>
      <c r="EQ88" s="111"/>
      <c r="ER88" s="111"/>
      <c r="ES88" s="111"/>
      <c r="ET88" s="111"/>
      <c r="EU88" s="111"/>
      <c r="EV88" s="111"/>
      <c r="EW88" s="111"/>
      <c r="EX88" s="111"/>
      <c r="EY88" s="11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155" s="31" customFormat="1" ht="12" customHeight="1">
      <c r="A89" s="61"/>
      <c r="B89" s="151" t="s">
        <v>167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15" t="s">
        <v>168</v>
      </c>
      <c r="BS89" s="115"/>
      <c r="BT89" s="115"/>
      <c r="BU89" s="115"/>
      <c r="BV89" s="115"/>
      <c r="BW89" s="115"/>
      <c r="BX89" s="115"/>
      <c r="BY89" s="115"/>
      <c r="BZ89" s="115"/>
      <c r="CA89" s="115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52">
        <v>77.5</v>
      </c>
      <c r="DO89" s="152"/>
      <c r="DP89" s="152"/>
      <c r="DQ89" s="152"/>
      <c r="DR89" s="152"/>
      <c r="DS89" s="152"/>
      <c r="DT89" s="152"/>
      <c r="DU89" s="152"/>
      <c r="DV89" s="152"/>
      <c r="DW89" s="152"/>
      <c r="DX89" s="152"/>
      <c r="DY89" s="152"/>
      <c r="DZ89" s="152"/>
      <c r="EA89" s="152"/>
      <c r="EB89" s="152"/>
      <c r="EC89" s="152"/>
      <c r="ED89" s="152"/>
      <c r="EE89" s="152"/>
      <c r="EF89" s="152"/>
      <c r="EG89" s="152"/>
      <c r="EH89" s="152"/>
      <c r="EI89" s="152"/>
      <c r="EJ89" s="152"/>
      <c r="EK89" s="152"/>
      <c r="EL89" s="152"/>
      <c r="EM89" s="152"/>
      <c r="EN89" s="152"/>
      <c r="EO89" s="152"/>
      <c r="EP89" s="152"/>
      <c r="EQ89" s="152"/>
      <c r="ER89" s="152"/>
      <c r="ES89" s="152"/>
      <c r="ET89" s="152"/>
      <c r="EU89" s="152"/>
      <c r="EV89" s="152"/>
      <c r="EW89" s="152"/>
      <c r="EX89" s="152"/>
      <c r="EY89" s="152"/>
    </row>
    <row r="90" spans="1:155" s="31" customFormat="1" ht="12" customHeight="1">
      <c r="A90" s="61"/>
      <c r="B90" s="151" t="s">
        <v>169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15" t="s">
        <v>170</v>
      </c>
      <c r="BS90" s="115"/>
      <c r="BT90" s="115"/>
      <c r="BU90" s="115"/>
      <c r="BV90" s="115"/>
      <c r="BW90" s="115"/>
      <c r="BX90" s="115"/>
      <c r="BY90" s="115"/>
      <c r="BZ90" s="115"/>
      <c r="CA90" s="115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52">
        <v>68.7</v>
      </c>
      <c r="DO90" s="152"/>
      <c r="DP90" s="152"/>
      <c r="DQ90" s="152"/>
      <c r="DR90" s="152"/>
      <c r="DS90" s="152"/>
      <c r="DT90" s="152"/>
      <c r="DU90" s="152"/>
      <c r="DV90" s="152"/>
      <c r="DW90" s="152"/>
      <c r="DX90" s="152"/>
      <c r="DY90" s="152"/>
      <c r="DZ90" s="152"/>
      <c r="EA90" s="152"/>
      <c r="EB90" s="152"/>
      <c r="EC90" s="152"/>
      <c r="ED90" s="152"/>
      <c r="EE90" s="152"/>
      <c r="EF90" s="152"/>
      <c r="EG90" s="152"/>
      <c r="EH90" s="152"/>
      <c r="EI90" s="152"/>
      <c r="EJ90" s="152"/>
      <c r="EK90" s="152"/>
      <c r="EL90" s="152"/>
      <c r="EM90" s="152"/>
      <c r="EN90" s="152"/>
      <c r="EO90" s="152"/>
      <c r="EP90" s="152"/>
      <c r="EQ90" s="152"/>
      <c r="ER90" s="152"/>
      <c r="ES90" s="152"/>
      <c r="ET90" s="152"/>
      <c r="EU90" s="152"/>
      <c r="EV90" s="152"/>
      <c r="EW90" s="152"/>
      <c r="EX90" s="152"/>
      <c r="EY90" s="152"/>
    </row>
    <row r="91" spans="1:155" s="31" customFormat="1" ht="12" customHeight="1">
      <c r="A91" s="61"/>
      <c r="B91" s="151" t="s">
        <v>171</v>
      </c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15" t="s">
        <v>172</v>
      </c>
      <c r="BS91" s="115"/>
      <c r="BT91" s="115"/>
      <c r="BU91" s="115"/>
      <c r="BV91" s="115"/>
      <c r="BW91" s="115"/>
      <c r="BX91" s="115"/>
      <c r="BY91" s="115"/>
      <c r="BZ91" s="115"/>
      <c r="CA91" s="115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</row>
    <row r="92" spans="1:155" s="31" customFormat="1" ht="12.75" customHeight="1">
      <c r="A92" s="63"/>
      <c r="B92" s="153" t="s">
        <v>173</v>
      </c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15" t="s">
        <v>174</v>
      </c>
      <c r="BS92" s="115"/>
      <c r="BT92" s="115"/>
      <c r="BU92" s="115"/>
      <c r="BV92" s="115"/>
      <c r="BW92" s="115"/>
      <c r="BX92" s="115"/>
      <c r="BY92" s="115"/>
      <c r="BZ92" s="115"/>
      <c r="CA92" s="115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</row>
  </sheetData>
  <sheetProtection selectLockedCells="1" selectUnlockedCells="1"/>
  <mergeCells count="318">
    <mergeCell ref="B92:BQ92"/>
    <mergeCell ref="BR92:CA92"/>
    <mergeCell ref="CB92:DM92"/>
    <mergeCell ref="DN92:EY92"/>
    <mergeCell ref="B90:BQ90"/>
    <mergeCell ref="BR90:CA90"/>
    <mergeCell ref="CB90:DM90"/>
    <mergeCell ref="DN90:EY90"/>
    <mergeCell ref="B91:BQ91"/>
    <mergeCell ref="BR91:CA91"/>
    <mergeCell ref="CB91:DM91"/>
    <mergeCell ref="DN91:EY91"/>
    <mergeCell ref="A88:BQ88"/>
    <mergeCell ref="BR88:CA88"/>
    <mergeCell ref="CB88:DM88"/>
    <mergeCell ref="DN88:EY88"/>
    <mergeCell ref="B89:BQ89"/>
    <mergeCell ref="BR89:CA89"/>
    <mergeCell ref="CB89:DM89"/>
    <mergeCell ref="DN89:EY89"/>
    <mergeCell ref="B83:CI83"/>
    <mergeCell ref="CJ83:CQ83"/>
    <mergeCell ref="CR83:DU83"/>
    <mergeCell ref="DV83:EY83"/>
    <mergeCell ref="A85:EY85"/>
    <mergeCell ref="A87:BQ87"/>
    <mergeCell ref="BR87:CA87"/>
    <mergeCell ref="CB87:DM87"/>
    <mergeCell ref="DN87:EY87"/>
    <mergeCell ref="B81:CI81"/>
    <mergeCell ref="CJ81:CQ81"/>
    <mergeCell ref="CR81:DU81"/>
    <mergeCell ref="DV81:EY81"/>
    <mergeCell ref="B82:CI82"/>
    <mergeCell ref="CJ82:CQ82"/>
    <mergeCell ref="CR82:DU82"/>
    <mergeCell ref="DV82:EY82"/>
    <mergeCell ref="B79:CI79"/>
    <mergeCell ref="CJ79:CQ79"/>
    <mergeCell ref="CR79:DU79"/>
    <mergeCell ref="DV79:EY79"/>
    <mergeCell ref="B80:CI80"/>
    <mergeCell ref="CJ80:CQ80"/>
    <mergeCell ref="CR80:DU80"/>
    <mergeCell ref="DV80:EY80"/>
    <mergeCell ref="B77:CI77"/>
    <mergeCell ref="CJ77:CQ77"/>
    <mergeCell ref="CR77:DU77"/>
    <mergeCell ref="DV77:EY77"/>
    <mergeCell ref="B78:CI78"/>
    <mergeCell ref="CJ78:CQ78"/>
    <mergeCell ref="CR78:DU78"/>
    <mergeCell ref="DV78:EY78"/>
    <mergeCell ref="B75:CI75"/>
    <mergeCell ref="CJ75:CQ75"/>
    <mergeCell ref="CR75:DU75"/>
    <mergeCell ref="DV75:EY75"/>
    <mergeCell ref="B76:CI76"/>
    <mergeCell ref="CJ76:CQ76"/>
    <mergeCell ref="CR76:DU76"/>
    <mergeCell ref="DV76:EY76"/>
    <mergeCell ref="B72:CI72"/>
    <mergeCell ref="CJ72:CQ72"/>
    <mergeCell ref="CR72:DU72"/>
    <mergeCell ref="DV72:EY72"/>
    <mergeCell ref="B73:CI73"/>
    <mergeCell ref="CJ73:CQ74"/>
    <mergeCell ref="CR73:DU74"/>
    <mergeCell ref="DV73:EY74"/>
    <mergeCell ref="B74:CI74"/>
    <mergeCell ref="B69:CI69"/>
    <mergeCell ref="CJ69:CQ70"/>
    <mergeCell ref="CR69:DU70"/>
    <mergeCell ref="DV69:EY70"/>
    <mergeCell ref="B70:CI70"/>
    <mergeCell ref="B71:CI71"/>
    <mergeCell ref="CJ71:CQ71"/>
    <mergeCell ref="CR71:DU71"/>
    <mergeCell ref="DV71:EY71"/>
    <mergeCell ref="B67:CI67"/>
    <mergeCell ref="CJ67:CQ67"/>
    <mergeCell ref="CR67:DU67"/>
    <mergeCell ref="DV67:EY67"/>
    <mergeCell ref="B68:CI68"/>
    <mergeCell ref="CJ68:CQ68"/>
    <mergeCell ref="CR68:DU68"/>
    <mergeCell ref="DV68:EY68"/>
    <mergeCell ref="B65:CI65"/>
    <mergeCell ref="CJ65:CQ65"/>
    <mergeCell ref="CR65:DU65"/>
    <mergeCell ref="DV65:EY65"/>
    <mergeCell ref="B66:CI66"/>
    <mergeCell ref="CJ66:CQ66"/>
    <mergeCell ref="CR66:DU66"/>
    <mergeCell ref="DV66:EY66"/>
    <mergeCell ref="B63:CI63"/>
    <mergeCell ref="CJ63:CQ63"/>
    <mergeCell ref="CR63:DU63"/>
    <mergeCell ref="DV63:EY63"/>
    <mergeCell ref="B64:CI64"/>
    <mergeCell ref="CJ64:CQ64"/>
    <mergeCell ref="CR64:DU64"/>
    <mergeCell ref="DV64:EY64"/>
    <mergeCell ref="B61:CI61"/>
    <mergeCell ref="CJ61:CQ61"/>
    <mergeCell ref="CR61:DU61"/>
    <mergeCell ref="DV61:EY61"/>
    <mergeCell ref="B62:CI62"/>
    <mergeCell ref="CJ62:CQ62"/>
    <mergeCell ref="CR62:DU62"/>
    <mergeCell ref="DV62:EY62"/>
    <mergeCell ref="B59:CI59"/>
    <mergeCell ref="CJ59:CQ59"/>
    <mergeCell ref="CR59:DU59"/>
    <mergeCell ref="DV59:EY59"/>
    <mergeCell ref="B60:CI60"/>
    <mergeCell ref="CJ60:CQ60"/>
    <mergeCell ref="CR60:DU60"/>
    <mergeCell ref="DV60:EY60"/>
    <mergeCell ref="B56:CI56"/>
    <mergeCell ref="CJ56:CQ57"/>
    <mergeCell ref="CR56:DU57"/>
    <mergeCell ref="DV56:EY57"/>
    <mergeCell ref="B57:CI57"/>
    <mergeCell ref="B58:CI58"/>
    <mergeCell ref="CJ58:CQ58"/>
    <mergeCell ref="CR58:DU58"/>
    <mergeCell ref="DV58:EY58"/>
    <mergeCell ref="B54:CI54"/>
    <mergeCell ref="CJ54:CQ54"/>
    <mergeCell ref="CR54:EY54"/>
    <mergeCell ref="B55:CI55"/>
    <mergeCell ref="CJ55:CQ55"/>
    <mergeCell ref="CR55:DU55"/>
    <mergeCell ref="DV55:EY55"/>
    <mergeCell ref="B51:CI51"/>
    <mergeCell ref="CJ51:CQ51"/>
    <mergeCell ref="CR51:DU51"/>
    <mergeCell ref="DV51:EY51"/>
    <mergeCell ref="B52:CI52"/>
    <mergeCell ref="CJ52:CQ53"/>
    <mergeCell ref="CR52:DU53"/>
    <mergeCell ref="DV52:EY53"/>
    <mergeCell ref="B53:CI53"/>
    <mergeCell ref="B49:CI49"/>
    <mergeCell ref="CJ49:CQ49"/>
    <mergeCell ref="CR49:DU49"/>
    <mergeCell ref="DV49:EY49"/>
    <mergeCell ref="B50:CI50"/>
    <mergeCell ref="CJ50:CQ50"/>
    <mergeCell ref="CR50:EY50"/>
    <mergeCell ref="B46:CI46"/>
    <mergeCell ref="CJ46:CQ47"/>
    <mergeCell ref="CR46:DU47"/>
    <mergeCell ref="DV46:EY47"/>
    <mergeCell ref="B47:CI47"/>
    <mergeCell ref="B48:CI48"/>
    <mergeCell ref="CJ48:CQ48"/>
    <mergeCell ref="CR48:DU48"/>
    <mergeCell ref="DV48:EY48"/>
    <mergeCell ref="B44:CI44"/>
    <mergeCell ref="CJ44:CQ44"/>
    <mergeCell ref="CR44:DU44"/>
    <mergeCell ref="DV44:EY44"/>
    <mergeCell ref="B45:CI45"/>
    <mergeCell ref="CJ45:CQ45"/>
    <mergeCell ref="CR45:DU45"/>
    <mergeCell ref="DV45:EY45"/>
    <mergeCell ref="B42:CI42"/>
    <mergeCell ref="CJ42:CQ42"/>
    <mergeCell ref="CR42:DU42"/>
    <mergeCell ref="DV42:EY42"/>
    <mergeCell ref="B43:CI43"/>
    <mergeCell ref="CJ43:CQ43"/>
    <mergeCell ref="CR43:DU43"/>
    <mergeCell ref="DV43:EY43"/>
    <mergeCell ref="B40:CI40"/>
    <mergeCell ref="CJ40:CQ40"/>
    <mergeCell ref="CR40:DU40"/>
    <mergeCell ref="DV40:EY40"/>
    <mergeCell ref="B41:CI41"/>
    <mergeCell ref="CJ41:CQ41"/>
    <mergeCell ref="CR41:DU41"/>
    <mergeCell ref="DV41:EY41"/>
    <mergeCell ref="B36:CI36"/>
    <mergeCell ref="CJ36:CQ37"/>
    <mergeCell ref="CR36:DU37"/>
    <mergeCell ref="DV36:EY37"/>
    <mergeCell ref="B37:CI37"/>
    <mergeCell ref="B38:CI38"/>
    <mergeCell ref="CJ38:CQ39"/>
    <mergeCell ref="CR38:DU39"/>
    <mergeCell ref="DV38:EY39"/>
    <mergeCell ref="B39:CI39"/>
    <mergeCell ref="B34:CI34"/>
    <mergeCell ref="CJ34:CQ34"/>
    <mergeCell ref="CR34:DU34"/>
    <mergeCell ref="DV34:EY34"/>
    <mergeCell ref="B35:CI35"/>
    <mergeCell ref="CJ35:CQ35"/>
    <mergeCell ref="CR35:DU35"/>
    <mergeCell ref="DV35:EY35"/>
    <mergeCell ref="B32:CI32"/>
    <mergeCell ref="CJ32:CQ32"/>
    <mergeCell ref="CR32:DU32"/>
    <mergeCell ref="DV32:EY32"/>
    <mergeCell ref="B33:CI33"/>
    <mergeCell ref="CJ33:CQ33"/>
    <mergeCell ref="CR33:DU33"/>
    <mergeCell ref="DV33:EY33"/>
    <mergeCell ref="B29:CI29"/>
    <mergeCell ref="CJ29:CQ30"/>
    <mergeCell ref="CR29:DU30"/>
    <mergeCell ref="DV29:EY30"/>
    <mergeCell ref="B30:CI30"/>
    <mergeCell ref="B31:CI31"/>
    <mergeCell ref="CJ31:CQ31"/>
    <mergeCell ref="CR31:DU31"/>
    <mergeCell ref="DV31:EY31"/>
    <mergeCell ref="B27:CI27"/>
    <mergeCell ref="CJ27:CQ27"/>
    <mergeCell ref="CR27:DU27"/>
    <mergeCell ref="DV27:EY27"/>
    <mergeCell ref="B28:CI28"/>
    <mergeCell ref="CJ28:CQ28"/>
    <mergeCell ref="CR28:DU28"/>
    <mergeCell ref="DV28:EY28"/>
    <mergeCell ref="B25:CI25"/>
    <mergeCell ref="CJ25:CQ25"/>
    <mergeCell ref="CR25:DU25"/>
    <mergeCell ref="DV25:EY25"/>
    <mergeCell ref="B26:CI26"/>
    <mergeCell ref="CJ26:CQ26"/>
    <mergeCell ref="CR26:DU26"/>
    <mergeCell ref="DV26:EY26"/>
    <mergeCell ref="B23:CI23"/>
    <mergeCell ref="CJ23:CQ23"/>
    <mergeCell ref="CR23:DU23"/>
    <mergeCell ref="DV23:EY23"/>
    <mergeCell ref="B24:CI24"/>
    <mergeCell ref="CJ24:CQ24"/>
    <mergeCell ref="CR24:DU24"/>
    <mergeCell ref="DV24:EY24"/>
    <mergeCell ref="B19:CI19"/>
    <mergeCell ref="CJ19:CQ20"/>
    <mergeCell ref="CR19:DU20"/>
    <mergeCell ref="DV19:EY20"/>
    <mergeCell ref="B20:CI20"/>
    <mergeCell ref="B21:CI21"/>
    <mergeCell ref="CJ21:CQ22"/>
    <mergeCell ref="CR21:DU22"/>
    <mergeCell ref="DV21:EY22"/>
    <mergeCell ref="B22:CI22"/>
    <mergeCell ref="B16:CI16"/>
    <mergeCell ref="CJ16:CQ16"/>
    <mergeCell ref="CR16:DU16"/>
    <mergeCell ref="DV16:EY16"/>
    <mergeCell ref="B17:CI17"/>
    <mergeCell ref="CJ17:CQ18"/>
    <mergeCell ref="CR17:DU18"/>
    <mergeCell ref="DV17:EY18"/>
    <mergeCell ref="B18:CI18"/>
    <mergeCell ref="A14:CI14"/>
    <mergeCell ref="CJ14:CQ14"/>
    <mergeCell ref="CR14:DU14"/>
    <mergeCell ref="DV14:EY14"/>
    <mergeCell ref="B15:CI15"/>
    <mergeCell ref="CJ15:CQ15"/>
    <mergeCell ref="CR15:EY15"/>
    <mergeCell ref="DH7:DW7"/>
    <mergeCell ref="DX7:EK7"/>
    <mergeCell ref="EL7:EY7"/>
    <mergeCell ref="AP9:BB9"/>
    <mergeCell ref="A11:EY11"/>
    <mergeCell ref="A13:CI13"/>
    <mergeCell ref="CJ13:CQ13"/>
    <mergeCell ref="CR13:DU13"/>
    <mergeCell ref="DV13:EY13"/>
    <mergeCell ref="DH6:DW6"/>
    <mergeCell ref="DX6:EK6"/>
    <mergeCell ref="EL6:EY6"/>
    <mergeCell ref="B7:AF7"/>
    <mergeCell ref="AG7:AN7"/>
    <mergeCell ref="AO7:BB7"/>
    <mergeCell ref="BC7:BP7"/>
    <mergeCell ref="BQ7:CD7"/>
    <mergeCell ref="CE7:CR7"/>
    <mergeCell ref="CS7:DG7"/>
    <mergeCell ref="DH5:DW5"/>
    <mergeCell ref="DX5:EK5"/>
    <mergeCell ref="EL5:EY5"/>
    <mergeCell ref="B6:AF6"/>
    <mergeCell ref="AG6:AN6"/>
    <mergeCell ref="AO6:BB6"/>
    <mergeCell ref="BC6:BP6"/>
    <mergeCell ref="BQ6:CD6"/>
    <mergeCell ref="CE6:CR6"/>
    <mergeCell ref="CS6:DG6"/>
    <mergeCell ref="CS4:DG4"/>
    <mergeCell ref="DX4:EK4"/>
    <mergeCell ref="EL4:EY4"/>
    <mergeCell ref="A5:AF5"/>
    <mergeCell ref="AG5:AN5"/>
    <mergeCell ref="AO5:BB5"/>
    <mergeCell ref="BC5:BP5"/>
    <mergeCell ref="BQ5:CD5"/>
    <mergeCell ref="CE5:CR5"/>
    <mergeCell ref="CS5:DG5"/>
    <mergeCell ref="B1:EX1"/>
    <mergeCell ref="A3:AF4"/>
    <mergeCell ref="AG3:AN4"/>
    <mergeCell ref="AO3:BB4"/>
    <mergeCell ref="BC3:BP4"/>
    <mergeCell ref="BQ3:CD4"/>
    <mergeCell ref="CE3:DG3"/>
    <mergeCell ref="DH3:DW4"/>
    <mergeCell ref="DX3:EY3"/>
    <mergeCell ref="CE4:CR4"/>
  </mergeCells>
  <printOptions/>
  <pageMargins left="0.5902777777777778" right="0.9055555555555556" top="0.7868055555555555" bottom="0.31527777777777777" header="0.19652777777777777" footer="0.5118055555555555"/>
  <pageSetup horizontalDpi="300" verticalDpi="300" orientation="landscape" paperSize="9" scale="96" r:id="rId1"/>
  <rowBreaks count="2" manualBreakCount="2">
    <brk id="33" max="255" man="1"/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V60"/>
  <sheetViews>
    <sheetView view="pageLayout" zoomScaleSheetLayoutView="145" workbookViewId="0" topLeftCell="A1">
      <selection activeCell="DM11" sqref="DM11:EK14"/>
    </sheetView>
  </sheetViews>
  <sheetFormatPr defaultColWidth="0.875" defaultRowHeight="12.75"/>
  <cols>
    <col min="1" max="16384" width="0.875" style="1" customWidth="1"/>
  </cols>
  <sheetData>
    <row r="1" ht="3" customHeight="1"/>
    <row r="2" spans="1:256" s="49" customFormat="1" ht="14.25" customHeight="1">
      <c r="A2" s="108" t="s">
        <v>175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ht="13.5" customHeight="1">
      <c r="FE3" s="2" t="s">
        <v>176</v>
      </c>
    </row>
    <row r="4" spans="1:256" s="51" customFormat="1" ht="28.5" customHeight="1">
      <c r="A4" s="154" t="s">
        <v>177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10" t="s">
        <v>43</v>
      </c>
      <c r="AP4" s="110"/>
      <c r="AQ4" s="110"/>
      <c r="AR4" s="110"/>
      <c r="AS4" s="110"/>
      <c r="AT4" s="110"/>
      <c r="AU4" s="110"/>
      <c r="AV4" s="110"/>
      <c r="AW4" s="110" t="s">
        <v>178</v>
      </c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 t="s">
        <v>179</v>
      </c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 t="s">
        <v>180</v>
      </c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 t="s">
        <v>181</v>
      </c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 t="s">
        <v>182</v>
      </c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51" customFormat="1" ht="67.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 t="s">
        <v>183</v>
      </c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 t="s">
        <v>184</v>
      </c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</row>
    <row r="6" spans="1:256" s="52" customFormat="1" ht="12.75" customHeight="1">
      <c r="A6" s="111">
        <v>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>
        <v>2</v>
      </c>
      <c r="AP6" s="111"/>
      <c r="AQ6" s="111"/>
      <c r="AR6" s="111"/>
      <c r="AS6" s="111"/>
      <c r="AT6" s="111"/>
      <c r="AU6" s="111"/>
      <c r="AV6" s="111"/>
      <c r="AW6" s="111">
        <v>3</v>
      </c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>
        <v>4</v>
      </c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>
        <v>5</v>
      </c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>
        <v>6</v>
      </c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>
        <v>7</v>
      </c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>
        <v>8</v>
      </c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pans="1:161" ht="25.5" customHeight="1">
      <c r="A7" s="54"/>
      <c r="B7" s="155" t="s">
        <v>185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15" t="s">
        <v>186</v>
      </c>
      <c r="AP7" s="115"/>
      <c r="AQ7" s="115"/>
      <c r="AR7" s="115"/>
      <c r="AS7" s="115"/>
      <c r="AT7" s="115"/>
      <c r="AU7" s="115"/>
      <c r="AV7" s="115"/>
      <c r="AW7" s="152">
        <f>AW8+AW10</f>
        <v>487.20000000000005</v>
      </c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>
        <f>BM8+BM10</f>
        <v>475.40000000000003</v>
      </c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>
        <f>AW7</f>
        <v>487.20000000000005</v>
      </c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>
        <f>CS7</f>
        <v>487.20000000000005</v>
      </c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28" t="s">
        <v>58</v>
      </c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</row>
    <row r="8" spans="1:256" s="62" customFormat="1" ht="11.25" customHeight="1">
      <c r="A8" s="37"/>
      <c r="B8" s="142" t="s">
        <v>72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15" t="s">
        <v>187</v>
      </c>
      <c r="AP8" s="115"/>
      <c r="AQ8" s="115"/>
      <c r="AR8" s="115"/>
      <c r="AS8" s="115"/>
      <c r="AT8" s="115"/>
      <c r="AU8" s="115"/>
      <c r="AV8" s="115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2" customFormat="1" ht="24.75" customHeight="1">
      <c r="A9" s="34"/>
      <c r="B9" s="143" t="s">
        <v>188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15"/>
      <c r="AP9" s="115"/>
      <c r="AQ9" s="115"/>
      <c r="AR9" s="115"/>
      <c r="AS9" s="115"/>
      <c r="AT9" s="115"/>
      <c r="AU9" s="115"/>
      <c r="AV9" s="115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4" customFormat="1" ht="12.75" customHeight="1">
      <c r="A10" s="34"/>
      <c r="B10" s="143" t="s">
        <v>189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33" t="s">
        <v>190</v>
      </c>
      <c r="AP10" s="133"/>
      <c r="AQ10" s="133"/>
      <c r="AR10" s="133"/>
      <c r="AS10" s="133"/>
      <c r="AT10" s="133"/>
      <c r="AU10" s="133"/>
      <c r="AV10" s="133"/>
      <c r="AW10" s="156">
        <f>AW11+AW18</f>
        <v>487.20000000000005</v>
      </c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>
        <f>BM11+BM18</f>
        <v>475.40000000000003</v>
      </c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>
        <f>AW10</f>
        <v>487.20000000000005</v>
      </c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>
        <f>CS10</f>
        <v>487.20000000000005</v>
      </c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>
        <v>4306.1</v>
      </c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2" customFormat="1" ht="12" customHeight="1">
      <c r="A11" s="65"/>
      <c r="B11" s="145" t="s">
        <v>191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15" t="s">
        <v>192</v>
      </c>
      <c r="AP11" s="115"/>
      <c r="AQ11" s="115"/>
      <c r="AR11" s="115"/>
      <c r="AS11" s="115"/>
      <c r="AT11" s="115"/>
      <c r="AU11" s="115"/>
      <c r="AV11" s="115"/>
      <c r="AW11" s="152">
        <f>'стр.2_4'!CR28</f>
        <v>467.6</v>
      </c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>
        <v>457.1</v>
      </c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>
        <f>AW11</f>
        <v>467.6</v>
      </c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>
        <f>CS11</f>
        <v>467.6</v>
      </c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>
        <f>EL10</f>
        <v>4306.1</v>
      </c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62" customFormat="1" ht="12" customHeight="1">
      <c r="A12" s="66"/>
      <c r="B12" s="157" t="s">
        <v>193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15"/>
      <c r="AP12" s="115"/>
      <c r="AQ12" s="115"/>
      <c r="AR12" s="115"/>
      <c r="AS12" s="115"/>
      <c r="AT12" s="115"/>
      <c r="AU12" s="115"/>
      <c r="AV12" s="115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62" customFormat="1" ht="12" customHeight="1">
      <c r="A13" s="66"/>
      <c r="B13" s="157" t="s">
        <v>194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15"/>
      <c r="AP13" s="115"/>
      <c r="AQ13" s="115"/>
      <c r="AR13" s="115"/>
      <c r="AS13" s="115"/>
      <c r="AT13" s="115"/>
      <c r="AU13" s="115"/>
      <c r="AV13" s="115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s="62" customFormat="1" ht="12" customHeight="1">
      <c r="A14" s="63"/>
      <c r="B14" s="153" t="s">
        <v>195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15"/>
      <c r="AP14" s="115"/>
      <c r="AQ14" s="115"/>
      <c r="AR14" s="115"/>
      <c r="AS14" s="115"/>
      <c r="AT14" s="115"/>
      <c r="AU14" s="115"/>
      <c r="AV14" s="115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s="64" customFormat="1" ht="12" customHeight="1">
      <c r="A15" s="66"/>
      <c r="B15" s="157" t="s">
        <v>193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33" t="s">
        <v>196</v>
      </c>
      <c r="AP15" s="133"/>
      <c r="AQ15" s="133"/>
      <c r="AR15" s="133"/>
      <c r="AS15" s="133"/>
      <c r="AT15" s="133"/>
      <c r="AU15" s="133"/>
      <c r="AV15" s="133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s="64" customFormat="1" ht="12" customHeight="1">
      <c r="A16" s="66"/>
      <c r="B16" s="157" t="s">
        <v>197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33"/>
      <c r="AP16" s="133"/>
      <c r="AQ16" s="133"/>
      <c r="AR16" s="133"/>
      <c r="AS16" s="133"/>
      <c r="AT16" s="133"/>
      <c r="AU16" s="133"/>
      <c r="AV16" s="133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64" customFormat="1" ht="12" customHeight="1">
      <c r="A17" s="63"/>
      <c r="B17" s="153" t="s">
        <v>198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33"/>
      <c r="AP17" s="133"/>
      <c r="AQ17" s="133"/>
      <c r="AR17" s="133"/>
      <c r="AS17" s="133"/>
      <c r="AT17" s="133"/>
      <c r="AU17" s="133"/>
      <c r="AV17" s="133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s="62" customFormat="1" ht="12" customHeight="1">
      <c r="A18" s="65"/>
      <c r="B18" s="145" t="s">
        <v>199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15" t="s">
        <v>200</v>
      </c>
      <c r="AP18" s="115"/>
      <c r="AQ18" s="115"/>
      <c r="AR18" s="115"/>
      <c r="AS18" s="115"/>
      <c r="AT18" s="115"/>
      <c r="AU18" s="115"/>
      <c r="AV18" s="115"/>
      <c r="AW18" s="152">
        <f>'стр.2_4'!CR32</f>
        <v>19.6</v>
      </c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>
        <v>18.3</v>
      </c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>
        <f>AW18</f>
        <v>19.6</v>
      </c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>
        <f>CS18</f>
        <v>19.6</v>
      </c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>
        <f>EL10</f>
        <v>4306.1</v>
      </c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s="62" customFormat="1" ht="12" customHeight="1">
      <c r="A19" s="66"/>
      <c r="B19" s="158" t="s">
        <v>201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15"/>
      <c r="AP19" s="115"/>
      <c r="AQ19" s="115"/>
      <c r="AR19" s="115"/>
      <c r="AS19" s="115"/>
      <c r="AT19" s="115"/>
      <c r="AU19" s="115"/>
      <c r="AV19" s="115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s="62" customFormat="1" ht="12" customHeight="1">
      <c r="A20" s="66"/>
      <c r="B20" s="158" t="s">
        <v>202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15"/>
      <c r="AP20" s="115"/>
      <c r="AQ20" s="115"/>
      <c r="AR20" s="115"/>
      <c r="AS20" s="115"/>
      <c r="AT20" s="115"/>
      <c r="AU20" s="115"/>
      <c r="AV20" s="115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s="62" customFormat="1" ht="12" customHeight="1">
      <c r="A21" s="66"/>
      <c r="B21" s="158" t="s">
        <v>203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15"/>
      <c r="AP21" s="115"/>
      <c r="AQ21" s="115"/>
      <c r="AR21" s="115"/>
      <c r="AS21" s="115"/>
      <c r="AT21" s="115"/>
      <c r="AU21" s="115"/>
      <c r="AV21" s="115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s="62" customFormat="1" ht="12" customHeight="1">
      <c r="A22" s="66"/>
      <c r="B22" s="158" t="s">
        <v>204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15"/>
      <c r="AP22" s="115"/>
      <c r="AQ22" s="115"/>
      <c r="AR22" s="115"/>
      <c r="AS22" s="115"/>
      <c r="AT22" s="115"/>
      <c r="AU22" s="115"/>
      <c r="AV22" s="115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s="62" customFormat="1" ht="12" customHeight="1">
      <c r="A23" s="63"/>
      <c r="B23" s="159" t="s">
        <v>205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15"/>
      <c r="AP23" s="115"/>
      <c r="AQ23" s="115"/>
      <c r="AR23" s="115"/>
      <c r="AS23" s="115"/>
      <c r="AT23" s="115"/>
      <c r="AU23" s="115"/>
      <c r="AV23" s="115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s="62" customFormat="1" ht="12" customHeight="1">
      <c r="A24" s="61"/>
      <c r="B24" s="126" t="s">
        <v>206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15" t="s">
        <v>207</v>
      </c>
      <c r="AP24" s="115"/>
      <c r="AQ24" s="115"/>
      <c r="AR24" s="115"/>
      <c r="AS24" s="115"/>
      <c r="AT24" s="115"/>
      <c r="AU24" s="115"/>
      <c r="AV24" s="115"/>
      <c r="AW24" s="152">
        <f>'стр.2_4'!DN89</f>
        <v>77.5</v>
      </c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>
        <f>'стр.2_4'!DN90</f>
        <v>68.7</v>
      </c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>
        <f aca="true" t="shared" si="0" ref="CS24:CS30">AW24</f>
        <v>77.5</v>
      </c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>
        <f aca="true" t="shared" si="1" ref="DM24:DM30">CS24</f>
        <v>77.5</v>
      </c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>
        <f>EL10</f>
        <v>4306.1</v>
      </c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s="62" customFormat="1" ht="37.5" customHeight="1">
      <c r="A25" s="61"/>
      <c r="B25" s="155" t="s">
        <v>208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15" t="s">
        <v>209</v>
      </c>
      <c r="AP25" s="115"/>
      <c r="AQ25" s="115"/>
      <c r="AR25" s="115"/>
      <c r="AS25" s="115"/>
      <c r="AT25" s="115"/>
      <c r="AU25" s="115"/>
      <c r="AV25" s="115"/>
      <c r="AW25" s="152">
        <f>AW26+AW27+AW28+AW29+AW33</f>
        <v>1299.6000000000001</v>
      </c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>
        <f>BM26+BM27+BM28+BM29+BM30</f>
        <v>1265.6</v>
      </c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>
        <f t="shared" si="0"/>
        <v>1299.6000000000001</v>
      </c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>
        <f t="shared" si="1"/>
        <v>1299.6000000000001</v>
      </c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 t="s">
        <v>58</v>
      </c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s="62" customFormat="1" ht="12" customHeight="1">
      <c r="A26" s="61"/>
      <c r="B26" s="160" t="s">
        <v>76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15" t="s">
        <v>210</v>
      </c>
      <c r="AP26" s="115"/>
      <c r="AQ26" s="115"/>
      <c r="AR26" s="115"/>
      <c r="AS26" s="115"/>
      <c r="AT26" s="115"/>
      <c r="AU26" s="115"/>
      <c r="AV26" s="115"/>
      <c r="AW26" s="152">
        <f>'стр.2_4'!CR21</f>
        <v>67.3</v>
      </c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>
        <v>67.3</v>
      </c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>
        <f t="shared" si="0"/>
        <v>67.3</v>
      </c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>
        <f t="shared" si="1"/>
        <v>67.3</v>
      </c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>
        <f>EL10</f>
        <v>4306.1</v>
      </c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s="62" customFormat="1" ht="12" customHeight="1">
      <c r="A27" s="61"/>
      <c r="B27" s="160" t="s">
        <v>79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15" t="s">
        <v>211</v>
      </c>
      <c r="AP27" s="115"/>
      <c r="AQ27" s="115"/>
      <c r="AR27" s="115"/>
      <c r="AS27" s="115"/>
      <c r="AT27" s="115"/>
      <c r="AU27" s="115"/>
      <c r="AV27" s="115"/>
      <c r="AW27" s="152">
        <f>'стр.2_4'!CR24</f>
        <v>37.5</v>
      </c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>
        <v>37.5</v>
      </c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>
        <f t="shared" si="0"/>
        <v>37.5</v>
      </c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>
        <f t="shared" si="1"/>
        <v>37.5</v>
      </c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>
        <f>EL10</f>
        <v>4306.1</v>
      </c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s="62" customFormat="1" ht="12" customHeight="1">
      <c r="A28" s="61"/>
      <c r="B28" s="160" t="s">
        <v>77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15" t="s">
        <v>212</v>
      </c>
      <c r="AP28" s="115"/>
      <c r="AQ28" s="115"/>
      <c r="AR28" s="115"/>
      <c r="AS28" s="115"/>
      <c r="AT28" s="115"/>
      <c r="AU28" s="115"/>
      <c r="AV28" s="115"/>
      <c r="AW28" s="152">
        <f>'стр.2_4'!CR23</f>
        <v>177.3</v>
      </c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>
        <v>160.7</v>
      </c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>
        <f t="shared" si="0"/>
        <v>177.3</v>
      </c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>
        <f t="shared" si="1"/>
        <v>177.3</v>
      </c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>
        <f>EL10</f>
        <v>4306.1</v>
      </c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s="62" customFormat="1" ht="12" customHeight="1">
      <c r="A29" s="61"/>
      <c r="B29" s="160" t="s">
        <v>81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15" t="s">
        <v>213</v>
      </c>
      <c r="AP29" s="115"/>
      <c r="AQ29" s="115"/>
      <c r="AR29" s="115"/>
      <c r="AS29" s="115"/>
      <c r="AT29" s="115"/>
      <c r="AU29" s="115"/>
      <c r="AV29" s="115"/>
      <c r="AW29" s="152">
        <f>'стр.2_4'!CR25</f>
        <v>872.7</v>
      </c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>
        <v>855.3</v>
      </c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>
        <f t="shared" si="0"/>
        <v>872.7</v>
      </c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>
        <f t="shared" si="1"/>
        <v>872.7</v>
      </c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>
        <f>EL10</f>
        <v>4306.1</v>
      </c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s="62" customFormat="1" ht="12" customHeight="1">
      <c r="A30" s="61"/>
      <c r="B30" s="160" t="s">
        <v>83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15" t="s">
        <v>214</v>
      </c>
      <c r="AP30" s="115"/>
      <c r="AQ30" s="115"/>
      <c r="AR30" s="115"/>
      <c r="AS30" s="115"/>
      <c r="AT30" s="115"/>
      <c r="AU30" s="115"/>
      <c r="AV30" s="115"/>
      <c r="AW30" s="152">
        <f>'стр.2_4'!CR26</f>
        <v>144.8</v>
      </c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>
        <v>144.8</v>
      </c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>
        <f t="shared" si="0"/>
        <v>144.8</v>
      </c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>
        <f t="shared" si="1"/>
        <v>144.8</v>
      </c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>
        <f>EL10</f>
        <v>4306.1</v>
      </c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s="62" customFormat="1" ht="11.25" customHeight="1">
      <c r="A31" s="65"/>
      <c r="B31" s="145" t="s">
        <v>191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15" t="s">
        <v>215</v>
      </c>
      <c r="AP31" s="115"/>
      <c r="AQ31" s="115"/>
      <c r="AR31" s="115"/>
      <c r="AS31" s="115"/>
      <c r="AT31" s="115"/>
      <c r="AU31" s="115"/>
      <c r="AV31" s="115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s="62" customFormat="1" ht="11.25" customHeight="1">
      <c r="A32" s="63"/>
      <c r="B32" s="131" t="s">
        <v>216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15"/>
      <c r="AP32" s="115"/>
      <c r="AQ32" s="115"/>
      <c r="AR32" s="115"/>
      <c r="AS32" s="115"/>
      <c r="AT32" s="115"/>
      <c r="AU32" s="115"/>
      <c r="AV32" s="115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s="64" customFormat="1" ht="12" customHeight="1">
      <c r="A33" s="63"/>
      <c r="B33" s="131" t="s">
        <v>217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3" t="s">
        <v>218</v>
      </c>
      <c r="AP33" s="133"/>
      <c r="AQ33" s="133"/>
      <c r="AR33" s="133"/>
      <c r="AS33" s="133"/>
      <c r="AT33" s="133"/>
      <c r="AU33" s="133"/>
      <c r="AV33" s="133"/>
      <c r="AW33" s="156">
        <f>AW30</f>
        <v>144.8</v>
      </c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>
        <f>BM30</f>
        <v>144.8</v>
      </c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>
        <f>AW33</f>
        <v>144.8</v>
      </c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>
        <f>CS33</f>
        <v>144.8</v>
      </c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>
        <f>EL10</f>
        <v>4306.1</v>
      </c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s="62" customFormat="1" ht="12" customHeight="1">
      <c r="A34" s="61"/>
      <c r="B34" s="160" t="s">
        <v>219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33" t="s">
        <v>220</v>
      </c>
      <c r="AP34" s="133"/>
      <c r="AQ34" s="133"/>
      <c r="AR34" s="133"/>
      <c r="AS34" s="133"/>
      <c r="AT34" s="133"/>
      <c r="AU34" s="133"/>
      <c r="AV34" s="133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s="62" customFormat="1" ht="12" customHeight="1">
      <c r="A35" s="61"/>
      <c r="B35" s="160" t="s">
        <v>221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33" t="s">
        <v>222</v>
      </c>
      <c r="AP35" s="133"/>
      <c r="AQ35" s="133"/>
      <c r="AR35" s="133"/>
      <c r="AS35" s="133"/>
      <c r="AT35" s="133"/>
      <c r="AU35" s="133"/>
      <c r="AV35" s="133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s="57" customFormat="1" ht="12" customHeight="1">
      <c r="A36" s="61"/>
      <c r="B36" s="161" t="s">
        <v>223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33" t="s">
        <v>224</v>
      </c>
      <c r="AP36" s="133"/>
      <c r="AQ36" s="133"/>
      <c r="AR36" s="133"/>
      <c r="AS36" s="133"/>
      <c r="AT36" s="133"/>
      <c r="AU36" s="133"/>
      <c r="AV36" s="133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s="57" customFormat="1" ht="24.75" customHeight="1">
      <c r="A37" s="65"/>
      <c r="B37" s="162" t="s">
        <v>225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15" t="s">
        <v>226</v>
      </c>
      <c r="AP37" s="115"/>
      <c r="AQ37" s="115"/>
      <c r="AR37" s="115"/>
      <c r="AS37" s="115"/>
      <c r="AT37" s="115"/>
      <c r="AU37" s="115"/>
      <c r="AV37" s="115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s="57" customFormat="1" ht="12.75" customHeight="1">
      <c r="A38" s="63"/>
      <c r="B38" s="131" t="s">
        <v>227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15"/>
      <c r="AP38" s="115"/>
      <c r="AQ38" s="115"/>
      <c r="AR38" s="115"/>
      <c r="AS38" s="115"/>
      <c r="AT38" s="115"/>
      <c r="AU38" s="115"/>
      <c r="AV38" s="115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s="57" customFormat="1" ht="12.75">
      <c r="A39" s="61"/>
      <c r="B39" s="161" t="s">
        <v>228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15" t="s">
        <v>229</v>
      </c>
      <c r="AP39" s="115"/>
      <c r="AQ39" s="115"/>
      <c r="AR39" s="115"/>
      <c r="AS39" s="115"/>
      <c r="AT39" s="115"/>
      <c r="AU39" s="115"/>
      <c r="AV39" s="115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s="58" customFormat="1" ht="24.75" customHeight="1">
      <c r="A40" s="63"/>
      <c r="B40" s="163" t="s">
        <v>230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33" t="s">
        <v>231</v>
      </c>
      <c r="AP40" s="133"/>
      <c r="AQ40" s="133"/>
      <c r="AR40" s="133"/>
      <c r="AS40" s="133"/>
      <c r="AT40" s="133"/>
      <c r="AU40" s="133"/>
      <c r="AV40" s="133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161" s="31" customFormat="1" ht="39" customHeight="1">
      <c r="A41" s="61"/>
      <c r="B41" s="155" t="s">
        <v>232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15" t="s">
        <v>233</v>
      </c>
      <c r="AP41" s="115"/>
      <c r="AQ41" s="115"/>
      <c r="AR41" s="115"/>
      <c r="AS41" s="115"/>
      <c r="AT41" s="115"/>
      <c r="AU41" s="115"/>
      <c r="AV41" s="115"/>
      <c r="AW41" s="152">
        <f>AW7+AW24+AW25</f>
        <v>1864.3000000000002</v>
      </c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>
        <f>BM25+BM24+BM7</f>
        <v>1809.7</v>
      </c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>
        <f>AW41</f>
        <v>1864.3000000000002</v>
      </c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>
        <f>CS41</f>
        <v>1864.3000000000002</v>
      </c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28" t="s">
        <v>58</v>
      </c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</row>
    <row r="42" spans="1:256" s="35" customFormat="1" ht="12.75">
      <c r="A42" s="67"/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70"/>
      <c r="AK42" s="70"/>
      <c r="AL42" s="70"/>
      <c r="AM42" s="70"/>
      <c r="AN42" s="70"/>
      <c r="AO42" s="70"/>
      <c r="AP42" s="70"/>
      <c r="AQ42" s="70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4" s="71" customFormat="1" ht="15.75">
      <c r="B44" s="72" t="s">
        <v>234</v>
      </c>
    </row>
    <row r="45" ht="13.5" customHeight="1"/>
    <row r="46" spans="1:141" s="73" customFormat="1" ht="70.5" customHeight="1">
      <c r="A46" s="154" t="s">
        <v>235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10" t="s">
        <v>163</v>
      </c>
      <c r="AP46" s="110"/>
      <c r="AQ46" s="110"/>
      <c r="AR46" s="110"/>
      <c r="AS46" s="110"/>
      <c r="AT46" s="110"/>
      <c r="AU46" s="110"/>
      <c r="AV46" s="110"/>
      <c r="AW46" s="110"/>
      <c r="AX46" s="110"/>
      <c r="AY46" s="110" t="s">
        <v>236</v>
      </c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 t="s">
        <v>237</v>
      </c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 t="s">
        <v>238</v>
      </c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</row>
    <row r="47" spans="1:256" s="52" customFormat="1" ht="12.75" customHeight="1">
      <c r="A47" s="111">
        <v>1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>
        <v>2</v>
      </c>
      <c r="AP47" s="111"/>
      <c r="AQ47" s="111"/>
      <c r="AR47" s="111"/>
      <c r="AS47" s="111"/>
      <c r="AT47" s="111"/>
      <c r="AU47" s="111"/>
      <c r="AV47" s="111"/>
      <c r="AW47" s="111"/>
      <c r="AX47" s="111"/>
      <c r="AY47" s="111">
        <v>3</v>
      </c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>
        <v>4</v>
      </c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>
        <v>5</v>
      </c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3"/>
      <c r="IV47" s="73"/>
    </row>
    <row r="48" spans="1:141" s="74" customFormat="1" ht="14.25" customHeight="1">
      <c r="A48" s="53"/>
      <c r="B48" s="124" t="s">
        <v>239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15" t="s">
        <v>240</v>
      </c>
      <c r="AP48" s="115"/>
      <c r="AQ48" s="115"/>
      <c r="AR48" s="115"/>
      <c r="AS48" s="115"/>
      <c r="AT48" s="115"/>
      <c r="AU48" s="115"/>
      <c r="AV48" s="115"/>
      <c r="AW48" s="115"/>
      <c r="AX48" s="115"/>
      <c r="AY48" s="164" t="s">
        <v>58</v>
      </c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</row>
    <row r="49" spans="1:141" s="74" customFormat="1" ht="14.25" customHeight="1">
      <c r="A49" s="53"/>
      <c r="B49" s="124" t="s">
        <v>241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15" t="s">
        <v>242</v>
      </c>
      <c r="AP49" s="115"/>
      <c r="AQ49" s="115"/>
      <c r="AR49" s="115"/>
      <c r="AS49" s="115"/>
      <c r="AT49" s="115"/>
      <c r="AU49" s="115"/>
      <c r="AV49" s="115"/>
      <c r="AW49" s="115"/>
      <c r="AX49" s="115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 t="s">
        <v>58</v>
      </c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</row>
    <row r="50" s="74" customFormat="1" ht="12.75"/>
    <row r="52" spans="16:68" ht="11.25" customHeight="1">
      <c r="P52" s="29" t="s">
        <v>243</v>
      </c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</row>
    <row r="53" spans="16:68" ht="11.25" customHeight="1">
      <c r="P53" s="29" t="s">
        <v>244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74"/>
      <c r="AF53" s="74"/>
      <c r="AG53" s="74"/>
      <c r="AH53" s="74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76"/>
      <c r="BN53" s="76"/>
      <c r="BO53" s="76"/>
      <c r="BP53" s="76"/>
    </row>
    <row r="54" spans="16:64" ht="11.25" customHeight="1">
      <c r="P54" s="29" t="s">
        <v>245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</row>
    <row r="55" spans="16:151" ht="11.25" customHeight="1">
      <c r="P55" s="74" t="s">
        <v>246</v>
      </c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165" t="s">
        <v>247</v>
      </c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L55" s="165" t="s">
        <v>248</v>
      </c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R55" s="166" t="s">
        <v>249</v>
      </c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</row>
    <row r="56" spans="16:151" s="13" customFormat="1" ht="11.25" customHeight="1">
      <c r="P56" s="74" t="s">
        <v>250</v>
      </c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R56" s="166"/>
      <c r="DS56" s="166"/>
      <c r="DT56" s="166"/>
      <c r="DU56" s="166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</row>
    <row r="57" spans="16:151" s="13" customFormat="1" ht="12" customHeight="1"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167" t="s">
        <v>251</v>
      </c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L57" s="167" t="s">
        <v>252</v>
      </c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R57" s="167" t="s">
        <v>253</v>
      </c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</row>
    <row r="58" spans="16:143" ht="6" customHeight="1"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S58" s="77"/>
      <c r="DT58" s="77"/>
      <c r="DU58" s="77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</row>
    <row r="59" spans="58:148" ht="12.75">
      <c r="BF59" s="168" t="s">
        <v>254</v>
      </c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L59" s="1" t="s">
        <v>255</v>
      </c>
      <c r="CS59" s="32"/>
      <c r="CT59" s="169" t="s">
        <v>256</v>
      </c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  <c r="DL59" s="169"/>
      <c r="DM59" s="169"/>
      <c r="DN59" s="169"/>
      <c r="DO59" s="169"/>
      <c r="DR59" s="1" t="s">
        <v>257</v>
      </c>
      <c r="DT59" s="170" t="s">
        <v>166</v>
      </c>
      <c r="DU59" s="170"/>
      <c r="DV59" s="170"/>
      <c r="DW59" s="170"/>
      <c r="DX59" s="1" t="s">
        <v>258</v>
      </c>
      <c r="EA59" s="170" t="s">
        <v>259</v>
      </c>
      <c r="EB59" s="170"/>
      <c r="EC59" s="170"/>
      <c r="ED59" s="170"/>
      <c r="EE59" s="170"/>
      <c r="EF59" s="170"/>
      <c r="EG59" s="170"/>
      <c r="EH59" s="170"/>
      <c r="EI59" s="170"/>
      <c r="EJ59" s="170"/>
      <c r="EK59" s="91">
        <v>20</v>
      </c>
      <c r="EL59" s="91"/>
      <c r="EM59" s="91"/>
      <c r="EN59" s="91"/>
      <c r="EO59" s="171" t="s">
        <v>101</v>
      </c>
      <c r="EP59" s="171"/>
      <c r="EQ59" s="171"/>
      <c r="ER59" s="1" t="s">
        <v>260</v>
      </c>
    </row>
    <row r="60" spans="58:151" s="13" customFormat="1" ht="12" customHeight="1">
      <c r="BF60" s="167" t="s">
        <v>261</v>
      </c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DR60" s="172" t="s">
        <v>262</v>
      </c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</row>
  </sheetData>
  <sheetProtection selectLockedCells="1" selectUnlockedCells="1"/>
  <mergeCells count="241">
    <mergeCell ref="BF60:CI60"/>
    <mergeCell ref="DR60:EU60"/>
    <mergeCell ref="BF59:CI59"/>
    <mergeCell ref="CT59:DO59"/>
    <mergeCell ref="DT59:DW59"/>
    <mergeCell ref="EA59:EJ59"/>
    <mergeCell ref="EK59:EN59"/>
    <mergeCell ref="EO59:EQ59"/>
    <mergeCell ref="BF55:CI56"/>
    <mergeCell ref="CL55:DO56"/>
    <mergeCell ref="DR55:EU56"/>
    <mergeCell ref="BF57:CI57"/>
    <mergeCell ref="CL57:DO57"/>
    <mergeCell ref="DR57:EU57"/>
    <mergeCell ref="B48:AN48"/>
    <mergeCell ref="AO48:AX48"/>
    <mergeCell ref="AY48:CD48"/>
    <mergeCell ref="CE48:DJ48"/>
    <mergeCell ref="DK48:EK48"/>
    <mergeCell ref="B49:AN49"/>
    <mergeCell ref="AO49:AX49"/>
    <mergeCell ref="AY49:CD49"/>
    <mergeCell ref="CE49:DJ49"/>
    <mergeCell ref="DK49:EK49"/>
    <mergeCell ref="A46:AN46"/>
    <mergeCell ref="AO46:AX46"/>
    <mergeCell ref="AY46:CD46"/>
    <mergeCell ref="CE46:DJ46"/>
    <mergeCell ref="DK46:EK46"/>
    <mergeCell ref="A47:AN47"/>
    <mergeCell ref="AO47:AX47"/>
    <mergeCell ref="AY47:CD47"/>
    <mergeCell ref="CE47:DJ47"/>
    <mergeCell ref="DK47:EK47"/>
    <mergeCell ref="EL40:FE40"/>
    <mergeCell ref="B41:AN41"/>
    <mergeCell ref="AO41:AV41"/>
    <mergeCell ref="AW41:BL41"/>
    <mergeCell ref="BM41:CB41"/>
    <mergeCell ref="CC41:CR41"/>
    <mergeCell ref="CS41:DL41"/>
    <mergeCell ref="DM41:EK41"/>
    <mergeCell ref="EL41:FE41"/>
    <mergeCell ref="CS39:DL39"/>
    <mergeCell ref="DM39:EK39"/>
    <mergeCell ref="EL39:FE39"/>
    <mergeCell ref="B40:AN40"/>
    <mergeCell ref="AO40:AV40"/>
    <mergeCell ref="AW40:BL40"/>
    <mergeCell ref="BM40:CB40"/>
    <mergeCell ref="CC40:CR40"/>
    <mergeCell ref="CS40:DL40"/>
    <mergeCell ref="DM40:EK40"/>
    <mergeCell ref="B38:AN38"/>
    <mergeCell ref="B39:AN39"/>
    <mergeCell ref="AO39:AV39"/>
    <mergeCell ref="AW39:BL39"/>
    <mergeCell ref="BM39:CB39"/>
    <mergeCell ref="CC39:CR39"/>
    <mergeCell ref="DM36:EK36"/>
    <mergeCell ref="EL36:FE36"/>
    <mergeCell ref="B37:AN37"/>
    <mergeCell ref="AO37:AV38"/>
    <mergeCell ref="AW37:BL38"/>
    <mergeCell ref="BM37:CB38"/>
    <mergeCell ref="CC37:CR38"/>
    <mergeCell ref="CS37:DL38"/>
    <mergeCell ref="DM37:EK38"/>
    <mergeCell ref="EL37:FE38"/>
    <mergeCell ref="B36:AN36"/>
    <mergeCell ref="AO36:AV36"/>
    <mergeCell ref="AW36:BL36"/>
    <mergeCell ref="BM36:CB36"/>
    <mergeCell ref="CC36:CR36"/>
    <mergeCell ref="CS36:DL36"/>
    <mergeCell ref="EL34:FE34"/>
    <mergeCell ref="B35:AN35"/>
    <mergeCell ref="AO35:AV35"/>
    <mergeCell ref="AW35:BL35"/>
    <mergeCell ref="BM35:CB35"/>
    <mergeCell ref="CC35:CR35"/>
    <mergeCell ref="CS35:DL35"/>
    <mergeCell ref="DM35:EK35"/>
    <mergeCell ref="EL35:FE35"/>
    <mergeCell ref="CS33:DL33"/>
    <mergeCell ref="DM33:EK33"/>
    <mergeCell ref="EL33:FE33"/>
    <mergeCell ref="B34:AN34"/>
    <mergeCell ref="AO34:AV34"/>
    <mergeCell ref="AW34:BL34"/>
    <mergeCell ref="BM34:CB34"/>
    <mergeCell ref="CC34:CR34"/>
    <mergeCell ref="CS34:DL34"/>
    <mergeCell ref="DM34:EK34"/>
    <mergeCell ref="B32:AN32"/>
    <mergeCell ref="B33:AN33"/>
    <mergeCell ref="AO33:AV33"/>
    <mergeCell ref="AW33:BL33"/>
    <mergeCell ref="BM33:CB33"/>
    <mergeCell ref="CC33:CR33"/>
    <mergeCell ref="DM30:EK30"/>
    <mergeCell ref="EL30:FE30"/>
    <mergeCell ref="B31:AN31"/>
    <mergeCell ref="AO31:AV32"/>
    <mergeCell ref="AW31:BL32"/>
    <mergeCell ref="BM31:CB32"/>
    <mergeCell ref="CC31:CR32"/>
    <mergeCell ref="CS31:DL32"/>
    <mergeCell ref="DM31:EK32"/>
    <mergeCell ref="EL31:FE32"/>
    <mergeCell ref="B30:AN30"/>
    <mergeCell ref="AO30:AV30"/>
    <mergeCell ref="AW30:BL30"/>
    <mergeCell ref="BM30:CB30"/>
    <mergeCell ref="CC30:CR30"/>
    <mergeCell ref="CS30:DL30"/>
    <mergeCell ref="DM28:EK28"/>
    <mergeCell ref="EL28:FE28"/>
    <mergeCell ref="B29:AN29"/>
    <mergeCell ref="AO29:AV29"/>
    <mergeCell ref="AW29:BL29"/>
    <mergeCell ref="BM29:CB29"/>
    <mergeCell ref="CC29:CR29"/>
    <mergeCell ref="CS29:DL29"/>
    <mergeCell ref="DM29:EK29"/>
    <mergeCell ref="EL29:FE29"/>
    <mergeCell ref="B28:AN28"/>
    <mergeCell ref="AO28:AV28"/>
    <mergeCell ref="AW28:BL28"/>
    <mergeCell ref="BM28:CB28"/>
    <mergeCell ref="CC28:CR28"/>
    <mergeCell ref="CS28:DL28"/>
    <mergeCell ref="DM26:EK26"/>
    <mergeCell ref="EL26:FE26"/>
    <mergeCell ref="B27:AN27"/>
    <mergeCell ref="AO27:AV27"/>
    <mergeCell ref="AW27:BL27"/>
    <mergeCell ref="BM27:CB27"/>
    <mergeCell ref="CC27:CR27"/>
    <mergeCell ref="CS27:DL27"/>
    <mergeCell ref="DM27:EK27"/>
    <mergeCell ref="EL27:FE27"/>
    <mergeCell ref="B26:AN26"/>
    <mergeCell ref="AO26:AV26"/>
    <mergeCell ref="AW26:BL26"/>
    <mergeCell ref="BM26:CB26"/>
    <mergeCell ref="CC26:CR26"/>
    <mergeCell ref="CS26:DL26"/>
    <mergeCell ref="DM24:EK24"/>
    <mergeCell ref="EL24:FE24"/>
    <mergeCell ref="B25:AN25"/>
    <mergeCell ref="AO25:AV25"/>
    <mergeCell ref="AW25:BL25"/>
    <mergeCell ref="BM25:CB25"/>
    <mergeCell ref="CC25:CR25"/>
    <mergeCell ref="CS25:DL25"/>
    <mergeCell ref="DM25:EK25"/>
    <mergeCell ref="EL25:FE25"/>
    <mergeCell ref="B24:AN24"/>
    <mergeCell ref="AO24:AV24"/>
    <mergeCell ref="AW24:BL24"/>
    <mergeCell ref="BM24:CB24"/>
    <mergeCell ref="CC24:CR24"/>
    <mergeCell ref="CS24:DL24"/>
    <mergeCell ref="DM18:EK23"/>
    <mergeCell ref="EL18:FE23"/>
    <mergeCell ref="B19:AN19"/>
    <mergeCell ref="B20:AN20"/>
    <mergeCell ref="B21:AN21"/>
    <mergeCell ref="B22:AN22"/>
    <mergeCell ref="B23:AN23"/>
    <mergeCell ref="B18:AN18"/>
    <mergeCell ref="AO18:AV23"/>
    <mergeCell ref="AW18:BL23"/>
    <mergeCell ref="BM18:CB23"/>
    <mergeCell ref="CC18:CR23"/>
    <mergeCell ref="CS18:DL23"/>
    <mergeCell ref="CC15:CR17"/>
    <mergeCell ref="CS15:DL17"/>
    <mergeCell ref="DM15:EK17"/>
    <mergeCell ref="EL15:FE17"/>
    <mergeCell ref="B16:AN16"/>
    <mergeCell ref="B17:AN17"/>
    <mergeCell ref="B13:AN13"/>
    <mergeCell ref="B14:AN14"/>
    <mergeCell ref="B15:AN15"/>
    <mergeCell ref="AO15:AV17"/>
    <mergeCell ref="AW15:BL17"/>
    <mergeCell ref="BM15:CB17"/>
    <mergeCell ref="EL10:FE10"/>
    <mergeCell ref="B11:AN11"/>
    <mergeCell ref="AO11:AV14"/>
    <mergeCell ref="AW11:BL14"/>
    <mergeCell ref="BM11:CB14"/>
    <mergeCell ref="CC11:CR14"/>
    <mergeCell ref="CS11:DL14"/>
    <mergeCell ref="DM11:EK14"/>
    <mergeCell ref="EL11:FE14"/>
    <mergeCell ref="B12:AN12"/>
    <mergeCell ref="DM8:EK9"/>
    <mergeCell ref="EL8:FE9"/>
    <mergeCell ref="B9:AN9"/>
    <mergeCell ref="B10:AN10"/>
    <mergeCell ref="AO10:AV10"/>
    <mergeCell ref="AW10:BL10"/>
    <mergeCell ref="BM10:CB10"/>
    <mergeCell ref="CC10:CR10"/>
    <mergeCell ref="CS10:DL10"/>
    <mergeCell ref="DM10:EK10"/>
    <mergeCell ref="B8:AN8"/>
    <mergeCell ref="AO8:AV9"/>
    <mergeCell ref="AW8:BL9"/>
    <mergeCell ref="BM8:CB9"/>
    <mergeCell ref="CC8:CR9"/>
    <mergeCell ref="CS8:DL9"/>
    <mergeCell ref="DM6:EK6"/>
    <mergeCell ref="EL6:FE6"/>
    <mergeCell ref="B7:AN7"/>
    <mergeCell ref="AO7:AV7"/>
    <mergeCell ref="AW7:BL7"/>
    <mergeCell ref="BM7:CB7"/>
    <mergeCell ref="CC7:CR7"/>
    <mergeCell ref="CS7:DL7"/>
    <mergeCell ref="DM7:EK7"/>
    <mergeCell ref="EL7:FE7"/>
    <mergeCell ref="A6:AN6"/>
    <mergeCell ref="AO6:AV6"/>
    <mergeCell ref="AW6:BL6"/>
    <mergeCell ref="BM6:CB6"/>
    <mergeCell ref="CC6:CR6"/>
    <mergeCell ref="CS6:DL6"/>
    <mergeCell ref="A2:FE2"/>
    <mergeCell ref="A4:AN5"/>
    <mergeCell ref="AO4:AV5"/>
    <mergeCell ref="AW4:BL5"/>
    <mergeCell ref="BM4:CR4"/>
    <mergeCell ref="CS4:DL5"/>
    <mergeCell ref="DM4:EK5"/>
    <mergeCell ref="EL4:FE5"/>
    <mergeCell ref="BM5:CB5"/>
    <mergeCell ref="CC5:CR5"/>
  </mergeCells>
  <hyperlinks>
    <hyperlink ref="CT59" r:id="rId1" display="123456@mail.ru"/>
  </hyperlinks>
  <printOptions/>
  <pageMargins left="0.39375" right="0.7083333333333334" top="0.7868055555555555" bottom="0.31527777777777777" header="0.19652777777777777" footer="0.5118055555555555"/>
  <pageSetup horizontalDpi="300" verticalDpi="300" orientation="landscape" paperSize="9" r:id="rId2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22-ЖКХ Жилище</dc:title>
  <dc:subject/>
  <dc:creator>Assistentus.ru</dc:creator>
  <cp:keywords/>
  <dc:description/>
  <cp:lastModifiedBy>Assistentus.ru</cp:lastModifiedBy>
  <dcterms:created xsi:type="dcterms:W3CDTF">2020-07-22T11:08:05Z</dcterms:created>
  <dcterms:modified xsi:type="dcterms:W3CDTF">2020-07-22T11:08:05Z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